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5480" windowHeight="7380" firstSheet="2" activeTab="4"/>
  </bookViews>
  <sheets>
    <sheet name="lamp 16" sheetId="141" state="hidden" r:id="rId1"/>
    <sheet name="LAMP 18 (2)" sheetId="150" state="hidden" r:id="rId2"/>
    <sheet name="LAMP 24" sheetId="159" r:id="rId3"/>
    <sheet name="LAMP ,," sheetId="129" r:id="rId4"/>
    <sheet name="LAMP 20" sheetId="157" r:id="rId5"/>
    <sheet name="LAMP 22" sheetId="132" r:id="rId6"/>
    <sheet name="LAMP 21" sheetId="131" r:id="rId7"/>
    <sheet name="LAMP 23" sheetId="133" r:id="rId8"/>
    <sheet name="BUKTI MEMORIAL ASET" sheetId="134" r:id="rId9"/>
    <sheet name="Sheet4" sheetId="158" r:id="rId10"/>
  </sheets>
  <definedNames>
    <definedName name="_xlnm.Print_Area" localSheetId="8">'BUKTI MEMORIAL ASET'!$B$1:$H$308</definedName>
    <definedName name="_xlnm.Print_Area" localSheetId="3">'LAMP ,,'!$B$2:$K$34</definedName>
    <definedName name="_xlnm.Print_Area" localSheetId="1">'LAMP 18 (2)'!$B$2:$L$33</definedName>
    <definedName name="_xlnm.Print_Area" localSheetId="6">'LAMP 21'!$B$2:$K$31</definedName>
    <definedName name="_xlnm.Print_Area" localSheetId="7">'LAMP 23'!$B$2:$K$20</definedName>
    <definedName name="_xlnm.Print_Area" localSheetId="2">'LAMP 24'!$B$2:$L$30</definedName>
  </definedNames>
  <calcPr calcId="144525"/>
</workbook>
</file>

<file path=xl/calcChain.xml><?xml version="1.0" encoding="utf-8"?>
<calcChain xmlns="http://schemas.openxmlformats.org/spreadsheetml/2006/main">
  <c r="N16" i="157" l="1"/>
  <c r="M15" i="157"/>
  <c r="M14" i="157"/>
  <c r="M13" i="157"/>
  <c r="G20" i="159"/>
  <c r="G12" i="159"/>
  <c r="D23" i="159"/>
  <c r="G13" i="159" l="1"/>
  <c r="L13" i="159" s="1"/>
  <c r="E23" i="159"/>
  <c r="L12" i="159"/>
  <c r="J22" i="131"/>
  <c r="L15" i="159"/>
  <c r="K23" i="159"/>
  <c r="J23" i="159"/>
  <c r="I23" i="159"/>
  <c r="H23" i="159"/>
  <c r="F23" i="159"/>
  <c r="G11" i="159"/>
  <c r="L11" i="159" l="1"/>
  <c r="G23" i="159"/>
  <c r="D23" i="129" l="1"/>
  <c r="K12" i="129"/>
  <c r="K22" i="129" l="1"/>
  <c r="K23" i="150" l="1"/>
  <c r="L13" i="150"/>
  <c r="L12" i="150"/>
  <c r="G12" i="150"/>
  <c r="B6" i="158" l="1"/>
  <c r="C6" i="158"/>
  <c r="E4" i="158" s="1"/>
  <c r="E6" i="158" s="1"/>
  <c r="B20" i="158"/>
  <c r="N12" i="157" l="1"/>
  <c r="N17" i="157" s="1"/>
  <c r="N24" i="157" s="1"/>
  <c r="N11" i="157"/>
  <c r="P15" i="157" l="1"/>
  <c r="G292" i="134" l="1"/>
  <c r="G263" i="134"/>
  <c r="J23" i="150" l="1"/>
  <c r="F23" i="150"/>
  <c r="G15" i="150"/>
  <c r="G14" i="150"/>
  <c r="G13" i="150"/>
  <c r="G11" i="150"/>
  <c r="L11" i="150" s="1"/>
  <c r="L23" i="150" l="1"/>
  <c r="G234" i="134" l="1"/>
  <c r="G201" i="134" l="1"/>
  <c r="G167" i="134" l="1"/>
  <c r="G136" i="134"/>
  <c r="G106" i="134"/>
  <c r="G44" i="134"/>
  <c r="G75" i="134" l="1"/>
  <c r="H30" i="141" l="1"/>
  <c r="K30" i="141" s="1"/>
  <c r="K29" i="141"/>
  <c r="H29" i="141"/>
  <c r="H28" i="141"/>
  <c r="K28" i="141" s="1"/>
  <c r="H27" i="141"/>
  <c r="K27" i="141" s="1"/>
  <c r="H26" i="141"/>
  <c r="K26" i="141" s="1"/>
  <c r="K25" i="141"/>
  <c r="H25" i="141"/>
  <c r="H24" i="141"/>
  <c r="K24" i="141" s="1"/>
  <c r="H23" i="141"/>
  <c r="K23" i="141" s="1"/>
  <c r="H22" i="141"/>
  <c r="K22" i="141" s="1"/>
  <c r="K21" i="141"/>
  <c r="H21" i="141"/>
  <c r="H20" i="141"/>
  <c r="K20" i="141" s="1"/>
  <c r="H19" i="141"/>
  <c r="K19" i="141" s="1"/>
  <c r="H18" i="141"/>
  <c r="K18" i="141" s="1"/>
  <c r="H17" i="141"/>
  <c r="K17" i="141" s="1"/>
  <c r="H16" i="141"/>
  <c r="K16" i="141" s="1"/>
  <c r="H15" i="141"/>
  <c r="K15" i="141" s="1"/>
  <c r="H14" i="141"/>
  <c r="K14" i="141" s="1"/>
  <c r="K13" i="141"/>
  <c r="H13" i="141"/>
  <c r="H12" i="141"/>
  <c r="K12" i="141" s="1"/>
  <c r="H11" i="141"/>
  <c r="K11" i="141" s="1"/>
  <c r="H10" i="141"/>
  <c r="K10" i="141" s="1"/>
  <c r="K31" i="141" l="1"/>
  <c r="G12" i="134" l="1"/>
  <c r="J19" i="132"/>
  <c r="D13" i="129"/>
  <c r="D9" i="129"/>
  <c r="L23" i="159" l="1"/>
</calcChain>
</file>

<file path=xl/sharedStrings.xml><?xml version="1.0" encoding="utf-8"?>
<sst xmlns="http://schemas.openxmlformats.org/spreadsheetml/2006/main" count="653" uniqueCount="290">
  <si>
    <t>Jumlah</t>
  </si>
  <si>
    <t>DINAS PEMUDA DAN OLAHRAGA PROVINSI SUMATERA BARAT</t>
  </si>
  <si>
    <t>NO</t>
  </si>
  <si>
    <t>JUMLAH</t>
  </si>
  <si>
    <t xml:space="preserve"> </t>
  </si>
  <si>
    <t>Kepala,</t>
  </si>
  <si>
    <t>NIP.19580616 198103 1 007</t>
  </si>
  <si>
    <t>PRIADI SYUKUR,SH, MH</t>
  </si>
  <si>
    <t>-</t>
  </si>
  <si>
    <t>SKPD</t>
  </si>
  <si>
    <t>: DINAS PEMUDA DAN OLAHRAGA</t>
  </si>
  <si>
    <t>KODE REKENING</t>
  </si>
  <si>
    <t>NIP. 19580616 198103 1 007</t>
  </si>
  <si>
    <t>Lampiran</t>
  </si>
  <si>
    <t>URAIAN</t>
  </si>
  <si>
    <t>NO.TGL SP2D/KUITANSI</t>
  </si>
  <si>
    <t>NO.TGL KONTRAK</t>
  </si>
  <si>
    <t>NAMA REKANAN</t>
  </si>
  <si>
    <t>JL.WAKTU PELAKSANAAN</t>
  </si>
  <si>
    <t>NO.TGL BASTB</t>
  </si>
  <si>
    <t>LOKASI BARANG</t>
  </si>
  <si>
    <t>PANJANG/LUAS</t>
  </si>
  <si>
    <t>MERK/TPYE</t>
  </si>
  <si>
    <t>JUMLAH UNIT</t>
  </si>
  <si>
    <t>HARGA SATUAN</t>
  </si>
  <si>
    <t>HARGA TOTAL</t>
  </si>
  <si>
    <t>KET</t>
  </si>
  <si>
    <t>A</t>
  </si>
  <si>
    <t>B</t>
  </si>
  <si>
    <t>PERALATAN &amp; MESIN</t>
  </si>
  <si>
    <t>C</t>
  </si>
  <si>
    <t>BANGUNAN &amp; GEDUNG</t>
  </si>
  <si>
    <t>D</t>
  </si>
  <si>
    <t>JLN, JARINGAN&amp; IRIGASI</t>
  </si>
  <si>
    <t>E</t>
  </si>
  <si>
    <t>ASET TETAP LAINNYA</t>
  </si>
  <si>
    <t>F</t>
  </si>
  <si>
    <t>ASET LAINNYA</t>
  </si>
  <si>
    <t xml:space="preserve">Lampiran </t>
  </si>
  <si>
    <t>: 21</t>
  </si>
  <si>
    <t>NO, TGL SP2D/KUITANSI</t>
  </si>
  <si>
    <t>TOTAL HARGA</t>
  </si>
  <si>
    <t>BM TANAH</t>
  </si>
  <si>
    <t>BM PERALATAN &amp; MESIN</t>
  </si>
  <si>
    <t>BM GEDUNG &amp; BANGUNAN</t>
  </si>
  <si>
    <t>BM JLN, IRIGASI &amp; JARINGAN</t>
  </si>
  <si>
    <t>BM ASET TETAP LAINNYA</t>
  </si>
  <si>
    <t xml:space="preserve">F </t>
  </si>
  <si>
    <t>BM ASET LAINNYA</t>
  </si>
  <si>
    <t>: 23</t>
  </si>
  <si>
    <t>URAIAN/DIKAPITALISIR KE JENIS ASET TETAP &amp; ASET LAINNYA</t>
  </si>
  <si>
    <t>KE TANAH</t>
  </si>
  <si>
    <t>KE PERALATAN &amp; MESIN</t>
  </si>
  <si>
    <t>KE GEDUNG &amp; BANGUNAN</t>
  </si>
  <si>
    <t>KE JLN, IRIGASI &amp; JARINGAN</t>
  </si>
  <si>
    <t>KE ASET TETAP LAINNYA</t>
  </si>
  <si>
    <t>KE ASET LAINNYA</t>
  </si>
  <si>
    <t>H. Priadi Syukur, SH,MH</t>
  </si>
  <si>
    <t>NO SK GUB/NAMA BARANG</t>
  </si>
  <si>
    <t>ASET TETAP</t>
  </si>
  <si>
    <t>GEDUNG &amp; BANGUNAN</t>
  </si>
  <si>
    <t>JALAN,IRIGASI &amp; JARINGAN</t>
  </si>
  <si>
    <t>ASET TDK BERWUJUD</t>
  </si>
  <si>
    <t>ASET TDK BERMANFAT</t>
  </si>
  <si>
    <t>ASET DIMANFAATKAN PIHAK LAIN</t>
  </si>
  <si>
    <t>ASET DALAM PENELUSURAN</t>
  </si>
  <si>
    <t>N           I          H             I             L</t>
  </si>
  <si>
    <t>PROVINSI : SUMATERA BARAT</t>
  </si>
  <si>
    <t>SKPD        : DINAS PEMUDA DAN OLAHRGA</t>
  </si>
  <si>
    <t xml:space="preserve">JENIS ASET </t>
  </si>
  <si>
    <t>SALDO PER 30 JUNI 2016</t>
  </si>
  <si>
    <t>Tambah</t>
  </si>
  <si>
    <t>Kurang</t>
  </si>
  <si>
    <t>A.</t>
  </si>
  <si>
    <t xml:space="preserve">ASET TETAP </t>
  </si>
  <si>
    <t>TANAH</t>
  </si>
  <si>
    <t>JALAN, IRIGASI, JARINGAN</t>
  </si>
  <si>
    <t>KONTRUKSI DALAM PENGERJAAN</t>
  </si>
  <si>
    <t>ASET TIDAK BERWUJUD</t>
  </si>
  <si>
    <t>ASET TIDAK BERMANFAAT</t>
  </si>
  <si>
    <t>Kasubag Keuangan</t>
  </si>
  <si>
    <t>EKUITAS</t>
  </si>
  <si>
    <t>BUKTI MEMORIAL</t>
  </si>
  <si>
    <t>DEBET</t>
  </si>
  <si>
    <t>KREDIT</t>
  </si>
  <si>
    <t>KETERANGAN</t>
  </si>
  <si>
    <t>Operator</t>
  </si>
  <si>
    <t>Lampiran : 18</t>
  </si>
  <si>
    <t>Lampiran : 19</t>
  </si>
  <si>
    <t>Nilai Pada Saat Neraca Awal Tahun 2005</t>
  </si>
  <si>
    <t>Nilai Apraisal 2011</t>
  </si>
  <si>
    <t>Nilai Apraisal 2012</t>
  </si>
  <si>
    <t>Nilai Apraisal 2013</t>
  </si>
  <si>
    <t>Nilai Apraisal 2014</t>
  </si>
  <si>
    <t>Nilai Apraisal 2016</t>
  </si>
  <si>
    <t>KONSTRUKSI DALAM PENGERJAAN</t>
  </si>
  <si>
    <t>G</t>
  </si>
  <si>
    <t>: 22</t>
  </si>
  <si>
    <t>PEMERINTAHAN PROVINSI SUMATERA BARAT</t>
  </si>
  <si>
    <t>NO.</t>
  </si>
  <si>
    <t>TANGGAL</t>
  </si>
  <si>
    <t>keterangan:</t>
  </si>
  <si>
    <t>Diketahui/Disetujui oleh:</t>
  </si>
  <si>
    <t>Dilaksanakan Oleh:</t>
  </si>
  <si>
    <t>Kasubag Umum</t>
  </si>
  <si>
    <t>Pengurus Barang</t>
  </si>
  <si>
    <t>( Erdison, SE )</t>
  </si>
  <si>
    <t>(Rahmadona Putri)</t>
  </si>
  <si>
    <t>I.</t>
  </si>
  <si>
    <t>Padang,  31 Desember  2016</t>
  </si>
  <si>
    <t>Lampiran : 16</t>
  </si>
  <si>
    <t>DAFTAR PERSEDIAAN PER 31 DESEMBER 2016</t>
  </si>
  <si>
    <t>No</t>
  </si>
  <si>
    <r>
      <t>Nama</t>
    </r>
    <r>
      <rPr>
        <b/>
        <sz val="12"/>
        <rFont val="Arial Narrow"/>
        <family val="2"/>
      </rPr>
      <t xml:space="preserve"> </t>
    </r>
    <r>
      <rPr>
        <b/>
        <sz val="12"/>
        <color indexed="8"/>
        <rFont val="Arial Narrow"/>
        <family val="2"/>
      </rPr>
      <t>Barang</t>
    </r>
  </si>
  <si>
    <t>Satuan</t>
  </si>
  <si>
    <t>Volume</t>
  </si>
  <si>
    <t>Harga Satuan</t>
  </si>
  <si>
    <r>
      <t>Nilai</t>
    </r>
    <r>
      <rPr>
        <b/>
        <sz val="12"/>
        <rFont val="Arial Narrow"/>
        <family val="2"/>
      </rPr>
      <t xml:space="preserve"> </t>
    </r>
    <r>
      <rPr>
        <b/>
        <sz val="12"/>
        <color indexed="8"/>
        <rFont val="Arial Narrow"/>
        <family val="2"/>
      </rPr>
      <t>(Rp)</t>
    </r>
  </si>
  <si>
    <t>Barang Pakai Habis</t>
  </si>
  <si>
    <t>Bahan Material</t>
  </si>
  <si>
    <r>
      <t>Barang</t>
    </r>
    <r>
      <rPr>
        <b/>
        <sz val="12"/>
        <rFont val="Arial Narrow"/>
        <family val="2"/>
      </rPr>
      <t xml:space="preserve"> </t>
    </r>
    <r>
      <rPr>
        <b/>
        <sz val="12"/>
        <color indexed="8"/>
        <rFont val="Arial Narrow"/>
        <family val="2"/>
      </rPr>
      <t>Lainnya</t>
    </r>
  </si>
  <si>
    <t>Bahan Pakai Habis</t>
  </si>
  <si>
    <t>01.</t>
  </si>
  <si>
    <t>Persedian Alat Tulis Kantor</t>
  </si>
  <si>
    <t>Kertas A.4 80 gr</t>
  </si>
  <si>
    <t>Rim</t>
  </si>
  <si>
    <t>Kertas F.4 80 gr</t>
  </si>
  <si>
    <t>Anak Hecter No. 10-1 M Max</t>
  </si>
  <si>
    <t>Kotak</t>
  </si>
  <si>
    <t>Anak Hecter No. 30-1 M Max</t>
  </si>
  <si>
    <t>Alat Pembuka Staples</t>
  </si>
  <si>
    <t>Buah</t>
  </si>
  <si>
    <t>Battery Ukuran Besar</t>
  </si>
  <si>
    <t>Lusin</t>
  </si>
  <si>
    <t>Isolasi Hitam Besar</t>
  </si>
  <si>
    <t>Rol</t>
  </si>
  <si>
    <t>Tinta Stempel</t>
  </si>
  <si>
    <t>Batery Ukuran Sedang</t>
  </si>
  <si>
    <t>Buku Agenda Surat Masuk/keluar</t>
  </si>
  <si>
    <t>Isolasi Bening ukr 1 x 72 yard</t>
  </si>
  <si>
    <t>Spidol stabilo Boss Faber Castle</t>
  </si>
  <si>
    <t>DVD RW Blank</t>
  </si>
  <si>
    <t>Pinta Printer Epson LX-300</t>
  </si>
  <si>
    <t>Kertas Faximili</t>
  </si>
  <si>
    <t>Blinder klip no 200</t>
  </si>
  <si>
    <t>Merk Boxy 105</t>
  </si>
  <si>
    <t>Isi Pena Parker</t>
  </si>
  <si>
    <t>Amplop Putih Kecil (104)</t>
  </si>
  <si>
    <t>Clip Paper Trigonal</t>
  </si>
  <si>
    <t>Pita Mesin Tik</t>
  </si>
  <si>
    <t>SALDO PER 30 JUNI 2017</t>
  </si>
  <si>
    <t>(Khairan Basar, ST )</t>
  </si>
  <si>
    <t>SUBAG UMUM, KEPEGAWAIAN DAN ASET</t>
  </si>
  <si>
    <t>SUBAG PERENCANAAN KEUANGAN DAN EVALIASI</t>
  </si>
  <si>
    <t>( DARYULISMAN, SH, M.I.Kom )</t>
  </si>
  <si>
    <t>Pembina Utama Madya</t>
  </si>
  <si>
    <t>DAFTAR BELANJA MODAL TAHUN 2018</t>
  </si>
  <si>
    <t>CCTV</t>
  </si>
  <si>
    <t>MESIN ABSENSI</t>
  </si>
  <si>
    <t>MESIN FAXIMAL</t>
  </si>
  <si>
    <t>MESIN POMPA AIR</t>
  </si>
  <si>
    <t>MESIN POTONG RUMPUT</t>
  </si>
  <si>
    <t>VACUM CLEANER</t>
  </si>
  <si>
    <t>MESIN CUCI</t>
  </si>
  <si>
    <t>: 01/KOROLARI/2018</t>
  </si>
  <si>
    <t>: 19 MARET 2018</t>
  </si>
  <si>
    <t>Pengadaan aset Kwitansi 03/0068/Sekre-1/2018, Tanggal 19 MARET 2018</t>
  </si>
  <si>
    <t>Pengadaan CCTV</t>
  </si>
  <si>
    <t>Kwitansi 03/0068/Sekre-1/2018</t>
  </si>
  <si>
    <t>Tanggal 19 Maret 2018</t>
  </si>
  <si>
    <t>1 unit Untuk Kebakatan Olahraga</t>
  </si>
  <si>
    <t>: 19 MARET  2018</t>
  </si>
  <si>
    <t>Pengadaan aset Kwitansi 03/0070/Sekre-1/2018, Tanggal 19 MARET 2018</t>
  </si>
  <si>
    <t>Kwitansi 03/0070/Sekre-1/2018</t>
  </si>
  <si>
    <t>: 02/KOROLARI/2018</t>
  </si>
  <si>
    <t>: 03/KOROLARI/2018</t>
  </si>
  <si>
    <t>: 26 MARET 2018</t>
  </si>
  <si>
    <t>Pengadaan aset Kwitansi 03/0078/Sekre-1/2018, Tanggal 19 MARET 2018</t>
  </si>
  <si>
    <t>Pengadaan MESIN ABSENSI</t>
  </si>
  <si>
    <t>Pengadaan MESIN FAXIMAL</t>
  </si>
  <si>
    <t>Kwitansi 03/0078/Sekre-1/2018</t>
  </si>
  <si>
    <t>: 04/KOROLARI/2018</t>
  </si>
  <si>
    <t>Pengadaan aset Kwitansi 03/0075/Sekre-1/2018, Tanggal 26 MARET 2018</t>
  </si>
  <si>
    <t>Pengadaan MESIN POMPA AIR</t>
  </si>
  <si>
    <t>Kwitansi 03/0075/Sekre-1/2018</t>
  </si>
  <si>
    <t>Tanggal 26 Maret 2018</t>
  </si>
  <si>
    <t>2 unit Untuk Kebakatan Olahraga</t>
  </si>
  <si>
    <t>: 05/KOROLARI/2018</t>
  </si>
  <si>
    <t>Pengadaan aset Kwitansi 03/0076/Sekre-1/2018, Tanggal 26 MARET 2018</t>
  </si>
  <si>
    <t>Pengadaan MESIN POTONG RUMPUT</t>
  </si>
  <si>
    <t>Kwitansi 03/0076/Sekre-1/2018</t>
  </si>
  <si>
    <t>: 06/KOROLARI/2018</t>
  </si>
  <si>
    <t>Pengadaan aset Kwitansi 03/0077/Sekre-1/2018, Tanggal 26 MARET 2018</t>
  </si>
  <si>
    <t>Kwitansi 03/0077/Sekre-1/2018</t>
  </si>
  <si>
    <t xml:space="preserve">Pengadaan VACUM CLEANER </t>
  </si>
  <si>
    <t>1 unit Untuk Dispora</t>
  </si>
  <si>
    <t>LAPTOP</t>
  </si>
  <si>
    <t>KOMPUTER PC</t>
  </si>
  <si>
    <t>PRINTER</t>
  </si>
  <si>
    <t>UPS</t>
  </si>
  <si>
    <t>: 07/KOROLARI/2018</t>
  </si>
  <si>
    <t>: 09 MEI 2018</t>
  </si>
  <si>
    <t>Pengadaan dari SP2D 901/SP2D/LS/2018, TANGGAL 09 MEI 2018</t>
  </si>
  <si>
    <t xml:space="preserve">Pengadaan LAPTOP, KOMPUTER PC </t>
  </si>
  <si>
    <t>PRINTER DAN UPS</t>
  </si>
  <si>
    <t>SP2D 901/SP2D/LS/2018</t>
  </si>
  <si>
    <t>Tanggal 09 MEI 2018</t>
  </si>
  <si>
    <t xml:space="preserve">1 unit Untuk UMUM, 1 PKE DAN </t>
  </si>
  <si>
    <t>1 KEBAKATAN OLAHRAGA (LAPTOP)</t>
  </si>
  <si>
    <t>2 unit Untuk Kebakatan Olahraga/ PC</t>
  </si>
  <si>
    <t>1 KEBAKATAN OLAHRAGA/PRINTER</t>
  </si>
  <si>
    <t>2 unit Untuk PKE &amp; 1 KEBAKATAN OR</t>
  </si>
  <si>
    <t>DAFTAR REKAPITULASI DAN MUTASI ASET TETAP DAN ASET LAINYA SEMESTER I TAHUN 2018</t>
  </si>
  <si>
    <t>SALDO AWAL 1 JANUARI 2018</t>
  </si>
  <si>
    <t>MUTASI SEMESTER 1 2018</t>
  </si>
  <si>
    <t>SALDO AWAL AKUMULASI PENYUSUTAN/ AMORTISASI   31  JANUARI 2018</t>
  </si>
  <si>
    <t>MUTASI SEMESTER I  2018</t>
  </si>
  <si>
    <t>SALDO AWAL AKUMULASI PENYUSUTAN AMORTISASI PER 31 DESEMBER  2017</t>
  </si>
  <si>
    <t>NILAI BUKU PER 30 JUNI 2018</t>
  </si>
  <si>
    <t>Padang, 30  JUNI 2018</t>
  </si>
  <si>
    <t>: 08/KOROLARI/2018</t>
  </si>
  <si>
    <t>Sumur Bor</t>
  </si>
  <si>
    <t>Pengadaan Sumur Bor</t>
  </si>
  <si>
    <t xml:space="preserve">2 Titik untuk UPTD PPLP </t>
  </si>
  <si>
    <t>DAFTAR BELANJA MODAL YANG TIDAK  KAPITALISIR SEMESTER I TAHUN 2018</t>
  </si>
  <si>
    <t>ADIB ALFIKRI, SE,Msi</t>
  </si>
  <si>
    <t>NIP. 19730413 199703 1 001</t>
  </si>
  <si>
    <t>Sepeda</t>
  </si>
  <si>
    <t>: 09/KOROLARI/2018</t>
  </si>
  <si>
    <t>: 2018</t>
  </si>
  <si>
    <t>Pengadaan dari SP2D 901/SP2D/LS/2018, TANGGAL 2018</t>
  </si>
  <si>
    <t>Pengadaan Muobiler</t>
  </si>
  <si>
    <t>Muobiler</t>
  </si>
  <si>
    <t>Tanggal 2018</t>
  </si>
  <si>
    <t>: 10/KOROLARI/2018</t>
  </si>
  <si>
    <t>: 15 AGUSTUS 2018</t>
  </si>
  <si>
    <t>Pengadaan dari KWITANSI 08/090-UPTD KBO/2018, TANGGAL 27 AGUSTUS 2018</t>
  </si>
  <si>
    <t xml:space="preserve"> 901/SP2D/LS/2018</t>
  </si>
  <si>
    <t>KWITANSI 08/090-UPTD KBO/2018,</t>
  </si>
  <si>
    <t>Tanggal 27 AGUSTUS 2018</t>
  </si>
  <si>
    <t>2 Untuk UPTD KBO</t>
  </si>
  <si>
    <t>1PKE,2OR,3KBO,1PP2</t>
  </si>
  <si>
    <t>KIB B</t>
  </si>
  <si>
    <t>KIB C</t>
  </si>
  <si>
    <t>sm 1</t>
  </si>
  <si>
    <t>sm 2</t>
  </si>
  <si>
    <t>ttl</t>
  </si>
  <si>
    <t>lra</t>
  </si>
  <si>
    <t>Padang, 31 DESEMBER 2018</t>
  </si>
  <si>
    <t>SALDO PER 31 DESEMBER 2018</t>
  </si>
  <si>
    <t>DAFTAR REKAPITULASI NILAI ASET TETAP DAN ASET LAINNYA PER 31 DESEMBER 2018</t>
  </si>
  <si>
    <t>Saldo Per 31 Desember 2018</t>
  </si>
  <si>
    <t>- Tidak Bermanfaat</t>
  </si>
  <si>
    <t>Harga Pembelian Tahun 2006 s/d 2018</t>
  </si>
  <si>
    <t>( DAFTAR PENGADAAN ASET TETAP DAN ASET LAINNYA JANUARI SAMPAI DESEMBER TAHUN 2018)</t>
  </si>
  <si>
    <t>DAFTAR PENGHAPUSAN ASET TETAP DAN ASET LAINNYA SEMESTER II TAHUN 2018</t>
  </si>
  <si>
    <t>SALDO AWAL 1 JANUARI 2019</t>
  </si>
  <si>
    <t>MUTASI SEMESTER 1 2019</t>
  </si>
  <si>
    <t>SALDO PER 30 JUNI 2019</t>
  </si>
  <si>
    <t>SALDO AWAL AKUMULASI PENYUSUTAN/ AMORTISASI   30  JUNI 2019</t>
  </si>
  <si>
    <t>MUTASI SEMESTER I 2019</t>
  </si>
  <si>
    <t>SALDO AWAL AKUMULASI PENYUSUTAN AMORTISASI PER 31 DESEMBER  2019</t>
  </si>
  <si>
    <t>NILAI BUKU PER 30 JUNI 2019</t>
  </si>
  <si>
    <t>Kepala</t>
  </si>
  <si>
    <t>DAFTAR REKAPITULASI DAN MUTASI ASET TETAP DAN ASET LAINYA SEMESTER I TAHUN 2019</t>
  </si>
  <si>
    <t>Lampiran : 24</t>
  </si>
  <si>
    <t>: 20</t>
  </si>
  <si>
    <t xml:space="preserve">DAFTAR BELANJA  BARANG DAN JASA YANG DIKAPITALISIR SEMESTER I TAHUN 2019 </t>
  </si>
  <si>
    <t>N          I        H          I         L</t>
  </si>
  <si>
    <t>Padang, 30 Juni 2019</t>
  </si>
  <si>
    <t xml:space="preserve">an, </t>
  </si>
  <si>
    <t>Hj. Yulfina, SE,AK,MM</t>
  </si>
  <si>
    <t>NIP. 19740327 199803 2 003</t>
  </si>
  <si>
    <t>N       I        H        I       L</t>
  </si>
  <si>
    <t>- Komputer Pc</t>
  </si>
  <si>
    <t>00766/SP2D-LS/1.02.13.01/802/2019</t>
  </si>
  <si>
    <t>020/III/940/DISPORA-1/2019, 28 Mare 2019</t>
  </si>
  <si>
    <t>PT.ASTRAGRAPHIA XPRINS INDONESIA</t>
  </si>
  <si>
    <t>60 Hari kalender</t>
  </si>
  <si>
    <t>020/IV/1005/Dispora-1/2019</t>
  </si>
  <si>
    <t xml:space="preserve">Sekretaris 1, Umum 1, PKE 1, OR 1, PPI 1, PP2 1, UPTD 1 </t>
  </si>
  <si>
    <t>DELL Dell AIO Core i3</t>
  </si>
  <si>
    <t>- Printer</t>
  </si>
  <si>
    <t>BROTHER ( DCP-T310)</t>
  </si>
  <si>
    <t>- Alat Pendingin (AC 2 PK )</t>
  </si>
  <si>
    <t>Dispora &amp; UPTD KBOR</t>
  </si>
  <si>
    <t>- Mesin Pompa Racun Rumput</t>
  </si>
  <si>
    <t>00591/BPK-UP/1.02.13.01/B02/2019</t>
  </si>
  <si>
    <t>Junaidi</t>
  </si>
  <si>
    <t>UPTD KBOR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</si>
</sst>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[$Rp-421]* #,##0_);_([$Rp-421]* \(#,##0\);_([$Rp-421]* &quot;-&quot;??_);_(@_)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0"/>
      <color indexed="8"/>
      <name val="Calibri"/>
      <family val="2"/>
    </font>
    <font>
      <sz val="14"/>
      <color theme="1"/>
      <name val="Calibri"/>
      <family val="2"/>
      <charset val="1"/>
      <scheme val="minor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28">
    <xf numFmtId="0" fontId="0" fillId="0" borderId="0"/>
    <xf numFmtId="41" fontId="1" fillId="0" borderId="0" applyFont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>
      <alignment vertical="center"/>
    </xf>
    <xf numFmtId="166" fontId="11" fillId="0" borderId="0" applyFont="0" applyFill="0" applyBorder="0" applyAlignment="0" applyProtection="0">
      <alignment vertical="center"/>
    </xf>
  </cellStyleXfs>
  <cellXfs count="387">
    <xf numFmtId="0" fontId="0" fillId="0" borderId="0" xfId="0"/>
    <xf numFmtId="41" fontId="0" fillId="0" borderId="0" xfId="0" applyNumberFormat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12" fillId="0" borderId="1" xfId="9" applyFont="1" applyBorder="1" applyAlignment="1">
      <alignment horizontal="center" vertical="center"/>
    </xf>
    <xf numFmtId="0" fontId="1" fillId="0" borderId="0" xfId="10"/>
    <xf numFmtId="0" fontId="1" fillId="0" borderId="19" xfId="10" applyBorder="1"/>
    <xf numFmtId="0" fontId="1" fillId="0" borderId="21" xfId="10" applyBorder="1" applyAlignment="1">
      <alignment horizontal="center" vertical="center"/>
    </xf>
    <xf numFmtId="0" fontId="1" fillId="0" borderId="21" xfId="10" applyBorder="1"/>
    <xf numFmtId="0" fontId="1" fillId="0" borderId="4" xfId="10" applyBorder="1"/>
    <xf numFmtId="0" fontId="12" fillId="0" borderId="4" xfId="10" applyFont="1" applyBorder="1" applyAlignment="1">
      <alignment horizontal="center" vertical="center"/>
    </xf>
    <xf numFmtId="41" fontId="12" fillId="0" borderId="4" xfId="10" applyNumberFormat="1" applyFont="1" applyBorder="1" applyAlignment="1">
      <alignment horizontal="center" vertical="center"/>
    </xf>
    <xf numFmtId="0" fontId="1" fillId="0" borderId="0" xfId="11"/>
    <xf numFmtId="0" fontId="1" fillId="0" borderId="0" xfId="11" applyBorder="1"/>
    <xf numFmtId="0" fontId="12" fillId="0" borderId="1" xfId="11" applyFont="1" applyBorder="1" applyAlignment="1">
      <alignment horizontal="center" vertical="center"/>
    </xf>
    <xf numFmtId="0" fontId="1" fillId="0" borderId="1" xfId="11" applyBorder="1"/>
    <xf numFmtId="0" fontId="1" fillId="0" borderId="1" xfId="11" applyBorder="1" applyAlignment="1">
      <alignment horizontal="center" wrapText="1"/>
    </xf>
    <xf numFmtId="0" fontId="12" fillId="0" borderId="1" xfId="11" applyFont="1" applyBorder="1" applyAlignment="1">
      <alignment horizontal="center" wrapText="1"/>
    </xf>
    <xf numFmtId="0" fontId="1" fillId="0" borderId="1" xfId="11" applyBorder="1" applyAlignment="1">
      <alignment horizontal="center" vertical="center"/>
    </xf>
    <xf numFmtId="0" fontId="1" fillId="0" borderId="1" xfId="11" applyBorder="1" applyAlignment="1">
      <alignment horizontal="left" vertical="center"/>
    </xf>
    <xf numFmtId="0" fontId="1" fillId="0" borderId="1" xfId="11" applyBorder="1" applyAlignment="1">
      <alignment horizontal="right" vertical="center"/>
    </xf>
    <xf numFmtId="41" fontId="1" fillId="0" borderId="1" xfId="12" applyFont="1" applyBorder="1"/>
    <xf numFmtId="41" fontId="1" fillId="0" borderId="1" xfId="12" quotePrefix="1" applyFont="1" applyBorder="1"/>
    <xf numFmtId="0" fontId="12" fillId="0" borderId="1" xfId="11" applyFont="1" applyBorder="1" applyAlignment="1">
      <alignment horizontal="left" vertical="center"/>
    </xf>
    <xf numFmtId="41" fontId="12" fillId="0" borderId="1" xfId="12" applyFont="1" applyBorder="1" applyAlignment="1">
      <alignment horizontal="left" vertical="center"/>
    </xf>
    <xf numFmtId="0" fontId="9" fillId="0" borderId="0" xfId="11" applyFont="1"/>
    <xf numFmtId="41" fontId="1" fillId="0" borderId="0" xfId="12" applyFont="1"/>
    <xf numFmtId="41" fontId="1" fillId="0" borderId="0" xfId="11" applyNumberFormat="1"/>
    <xf numFmtId="0" fontId="17" fillId="0" borderId="0" xfId="11" applyFont="1"/>
    <xf numFmtId="41" fontId="12" fillId="0" borderId="1" xfId="12" applyFont="1" applyBorder="1"/>
    <xf numFmtId="0" fontId="1" fillId="0" borderId="0" xfId="11" applyFont="1"/>
    <xf numFmtId="0" fontId="15" fillId="0" borderId="0" xfId="15"/>
    <xf numFmtId="41" fontId="12" fillId="0" borderId="1" xfId="12" quotePrefix="1" applyFont="1" applyBorder="1"/>
    <xf numFmtId="43" fontId="12" fillId="0" borderId="1" xfId="13" applyFont="1" applyBorder="1" applyAlignment="1">
      <alignment horizontal="right"/>
    </xf>
    <xf numFmtId="43" fontId="15" fillId="0" borderId="0" xfId="15" applyNumberFormat="1"/>
    <xf numFmtId="41" fontId="0" fillId="0" borderId="0" xfId="7" applyFont="1"/>
    <xf numFmtId="41" fontId="15" fillId="0" borderId="0" xfId="15" applyNumberFormat="1"/>
    <xf numFmtId="41" fontId="12" fillId="0" borderId="1" xfId="14" applyFont="1" applyBorder="1" applyAlignment="1">
      <alignment horizontal="center" vertical="center"/>
    </xf>
    <xf numFmtId="0" fontId="2" fillId="0" borderId="0" xfId="11" applyFont="1"/>
    <xf numFmtId="0" fontId="3" fillId="0" borderId="0" xfId="11" applyFont="1"/>
    <xf numFmtId="0" fontId="2" fillId="0" borderId="0" xfId="15" applyFont="1"/>
    <xf numFmtId="0" fontId="1" fillId="0" borderId="0" xfId="16" applyFont="1"/>
    <xf numFmtId="0" fontId="1" fillId="0" borderId="0" xfId="16" applyFont="1" applyAlignment="1">
      <alignment horizontal="right"/>
    </xf>
    <xf numFmtId="0" fontId="15" fillId="0" borderId="0" xfId="15" applyFont="1"/>
    <xf numFmtId="0" fontId="1" fillId="0" borderId="5" xfId="16" applyFont="1" applyBorder="1" applyAlignment="1">
      <alignment horizontal="center" vertical="center"/>
    </xf>
    <xf numFmtId="0" fontId="1" fillId="0" borderId="19" xfId="16" applyFont="1" applyBorder="1" applyAlignment="1">
      <alignment horizontal="center"/>
    </xf>
    <xf numFmtId="0" fontId="15" fillId="0" borderId="19" xfId="16" applyFont="1" applyBorder="1"/>
    <xf numFmtId="41" fontId="15" fillId="0" borderId="19" xfId="16" applyNumberFormat="1" applyFont="1" applyBorder="1" applyAlignment="1">
      <alignment horizontal="left" vertical="center"/>
    </xf>
    <xf numFmtId="0" fontId="15" fillId="0" borderId="19" xfId="16" applyFont="1" applyBorder="1" applyAlignment="1">
      <alignment horizontal="left" vertical="center"/>
    </xf>
    <xf numFmtId="0" fontId="1" fillId="0" borderId="7" xfId="16" applyFont="1" applyBorder="1" applyAlignment="1">
      <alignment horizontal="center"/>
    </xf>
    <xf numFmtId="0" fontId="15" fillId="0" borderId="7" xfId="16" applyFont="1" applyBorder="1"/>
    <xf numFmtId="41" fontId="15" fillId="0" borderId="7" xfId="7" applyFont="1" applyBorder="1" applyAlignment="1">
      <alignment horizontal="left" vertical="center"/>
    </xf>
    <xf numFmtId="0" fontId="1" fillId="0" borderId="10" xfId="16" applyFont="1" applyBorder="1" applyAlignment="1">
      <alignment horizontal="center"/>
    </xf>
    <xf numFmtId="0" fontId="15" fillId="0" borderId="10" xfId="16" applyFont="1" applyBorder="1"/>
    <xf numFmtId="41" fontId="15" fillId="0" borderId="10" xfId="7" applyFont="1" applyBorder="1" applyAlignment="1">
      <alignment horizontal="left" vertical="center"/>
    </xf>
    <xf numFmtId="0" fontId="13" fillId="0" borderId="10" xfId="16" applyFont="1" applyBorder="1" applyAlignment="1">
      <alignment horizontal="center" vertical="center"/>
    </xf>
    <xf numFmtId="0" fontId="15" fillId="0" borderId="10" xfId="16" quotePrefix="1" applyFont="1" applyBorder="1" applyAlignment="1">
      <alignment horizontal="left" vertical="center" wrapText="1"/>
    </xf>
    <xf numFmtId="41" fontId="15" fillId="0" borderId="10" xfId="7" applyFont="1" applyBorder="1" applyAlignment="1">
      <alignment horizontal="left" vertical="center" wrapText="1"/>
    </xf>
    <xf numFmtId="0" fontId="16" fillId="0" borderId="10" xfId="16" applyFont="1" applyBorder="1" applyAlignment="1">
      <alignment horizontal="center" vertical="center"/>
    </xf>
    <xf numFmtId="41" fontId="15" fillId="0" borderId="15" xfId="7" applyFont="1" applyBorder="1"/>
    <xf numFmtId="41" fontId="15" fillId="0" borderId="0" xfId="15" applyNumberFormat="1" applyFont="1"/>
    <xf numFmtId="0" fontId="15" fillId="0" borderId="10" xfId="16" applyFont="1" applyBorder="1" applyAlignment="1">
      <alignment horizontal="center" vertical="center"/>
    </xf>
    <xf numFmtId="0" fontId="15" fillId="0" borderId="10" xfId="16" applyFont="1" applyFill="1" applyBorder="1" applyAlignment="1">
      <alignment horizontal="left" vertical="center" wrapText="1"/>
    </xf>
    <xf numFmtId="0" fontId="1" fillId="0" borderId="10" xfId="16" applyFont="1" applyBorder="1"/>
    <xf numFmtId="41" fontId="15" fillId="0" borderId="15" xfId="15" applyNumberFormat="1" applyFont="1" applyBorder="1"/>
    <xf numFmtId="0" fontId="15" fillId="0" borderId="10" xfId="16" applyFont="1" applyBorder="1" applyAlignment="1">
      <alignment horizontal="left" vertical="center"/>
    </xf>
    <xf numFmtId="0" fontId="15" fillId="0" borderId="10" xfId="15" applyFont="1" applyBorder="1" applyAlignment="1">
      <alignment horizontal="left" wrapText="1"/>
    </xf>
    <xf numFmtId="0" fontId="1" fillId="0" borderId="10" xfId="16" applyFont="1" applyBorder="1" applyAlignment="1">
      <alignment horizontal="center" vertical="center"/>
    </xf>
    <xf numFmtId="0" fontId="15" fillId="0" borderId="9" xfId="16" applyFont="1" applyBorder="1" applyAlignment="1">
      <alignment horizontal="center" vertical="center"/>
    </xf>
    <xf numFmtId="0" fontId="15" fillId="0" borderId="9" xfId="16" applyFont="1" applyBorder="1" applyAlignment="1">
      <alignment horizontal="left" vertical="center"/>
    </xf>
    <xf numFmtId="41" fontId="15" fillId="0" borderId="9" xfId="7" applyFont="1" applyBorder="1" applyAlignment="1">
      <alignment horizontal="left" vertical="center"/>
    </xf>
    <xf numFmtId="0" fontId="1" fillId="0" borderId="21" xfId="16" applyFont="1" applyBorder="1" applyAlignment="1">
      <alignment horizontal="center" vertical="center"/>
    </xf>
    <xf numFmtId="0" fontId="15" fillId="0" borderId="21" xfId="16" quotePrefix="1" applyFont="1" applyBorder="1" applyAlignment="1">
      <alignment horizontal="left" vertical="center"/>
    </xf>
    <xf numFmtId="41" fontId="15" fillId="0" borderId="21" xfId="7" applyFont="1" applyBorder="1" applyAlignment="1">
      <alignment horizontal="left" vertical="center"/>
    </xf>
    <xf numFmtId="0" fontId="2" fillId="0" borderId="1" xfId="16" applyFont="1" applyBorder="1" applyAlignment="1">
      <alignment horizontal="center" vertical="center"/>
    </xf>
    <xf numFmtId="0" fontId="12" fillId="0" borderId="1" xfId="16" applyFont="1" applyBorder="1" applyAlignment="1">
      <alignment horizontal="center" vertical="center"/>
    </xf>
    <xf numFmtId="41" fontId="12" fillId="0" borderId="1" xfId="16" applyNumberFormat="1" applyFont="1" applyBorder="1" applyAlignment="1">
      <alignment horizontal="left" vertical="center"/>
    </xf>
    <xf numFmtId="0" fontId="15" fillId="0" borderId="1" xfId="16" applyFont="1" applyBorder="1" applyAlignment="1">
      <alignment horizontal="left" vertical="center"/>
    </xf>
    <xf numFmtId="41" fontId="15" fillId="0" borderId="1" xfId="16" applyNumberFormat="1" applyFont="1" applyBorder="1" applyAlignment="1">
      <alignment horizontal="left" vertical="center"/>
    </xf>
    <xf numFmtId="0" fontId="2" fillId="0" borderId="0" xfId="16" applyFont="1" applyBorder="1" applyAlignment="1">
      <alignment horizontal="center" vertical="center"/>
    </xf>
    <xf numFmtId="0" fontId="12" fillId="0" borderId="0" xfId="16" applyFont="1" applyBorder="1" applyAlignment="1">
      <alignment horizontal="center" vertical="center"/>
    </xf>
    <xf numFmtId="41" fontId="12" fillId="0" borderId="0" xfId="16" applyNumberFormat="1" applyFont="1" applyBorder="1" applyAlignment="1">
      <alignment horizontal="left" vertical="center"/>
    </xf>
    <xf numFmtId="0" fontId="15" fillId="0" borderId="0" xfId="16" applyFont="1" applyBorder="1" applyAlignment="1">
      <alignment horizontal="left" vertical="center"/>
    </xf>
    <xf numFmtId="41" fontId="15" fillId="0" borderId="0" xfId="16" applyNumberFormat="1" applyFont="1" applyBorder="1" applyAlignment="1">
      <alignment horizontal="left" vertical="center"/>
    </xf>
    <xf numFmtId="0" fontId="1" fillId="0" borderId="0" xfId="16" applyFont="1" applyAlignment="1">
      <alignment horizontal="center" vertical="center"/>
    </xf>
    <xf numFmtId="0" fontId="2" fillId="0" borderId="0" xfId="16" applyFont="1"/>
    <xf numFmtId="0" fontId="0" fillId="0" borderId="0" xfId="16" applyFont="1" applyAlignment="1">
      <alignment horizontal="center" vertical="center"/>
    </xf>
    <xf numFmtId="0" fontId="15" fillId="0" borderId="0" xfId="15" applyFont="1" applyAlignment="1">
      <alignment horizontal="center" vertical="center"/>
    </xf>
    <xf numFmtId="0" fontId="0" fillId="0" borderId="5" xfId="16" applyFont="1" applyBorder="1" applyAlignment="1">
      <alignment horizontal="center" vertical="center"/>
    </xf>
    <xf numFmtId="0" fontId="0" fillId="0" borderId="19" xfId="16" applyFont="1" applyBorder="1" applyAlignment="1">
      <alignment horizontal="center" vertical="center"/>
    </xf>
    <xf numFmtId="0" fontId="0" fillId="0" borderId="19" xfId="16" applyFont="1" applyBorder="1" applyAlignment="1">
      <alignment horizontal="left" vertical="center"/>
    </xf>
    <xf numFmtId="0" fontId="0" fillId="0" borderId="8" xfId="16" applyFont="1" applyBorder="1" applyAlignment="1">
      <alignment horizontal="center" vertical="center"/>
    </xf>
    <xf numFmtId="0" fontId="0" fillId="0" borderId="8" xfId="16" quotePrefix="1" applyFont="1" applyBorder="1" applyAlignment="1">
      <alignment horizontal="left" vertical="center"/>
    </xf>
    <xf numFmtId="43" fontId="0" fillId="0" borderId="8" xfId="7" applyNumberFormat="1" applyFont="1" applyBorder="1" applyAlignment="1">
      <alignment horizontal="center" vertical="center"/>
    </xf>
    <xf numFmtId="0" fontId="13" fillId="0" borderId="33" xfId="16" applyFont="1" applyBorder="1" applyAlignment="1">
      <alignment horizontal="center" vertical="center"/>
    </xf>
    <xf numFmtId="0" fontId="13" fillId="0" borderId="33" xfId="16" applyFont="1" applyBorder="1" applyAlignment="1">
      <alignment horizontal="left" vertical="center"/>
    </xf>
    <xf numFmtId="43" fontId="13" fillId="0" borderId="33" xfId="7" applyNumberFormat="1" applyFont="1" applyBorder="1" applyAlignment="1">
      <alignment horizontal="center" vertical="center"/>
    </xf>
    <xf numFmtId="43" fontId="14" fillId="0" borderId="33" xfId="7" applyNumberFormat="1" applyFont="1" applyBorder="1" applyAlignment="1">
      <alignment horizontal="center" vertical="center"/>
    </xf>
    <xf numFmtId="0" fontId="0" fillId="0" borderId="7" xfId="16" applyFont="1" applyBorder="1" applyAlignment="1">
      <alignment horizontal="center" vertical="center"/>
    </xf>
    <xf numFmtId="0" fontId="0" fillId="0" borderId="7" xfId="16" applyFont="1" applyBorder="1" applyAlignment="1">
      <alignment horizontal="left" vertical="center"/>
    </xf>
    <xf numFmtId="43" fontId="0" fillId="0" borderId="7" xfId="7" applyNumberFormat="1" applyFont="1" applyBorder="1" applyAlignment="1">
      <alignment horizontal="center" vertical="center"/>
    </xf>
    <xf numFmtId="0" fontId="12" fillId="0" borderId="10" xfId="16" applyFont="1" applyBorder="1" applyAlignment="1">
      <alignment horizontal="center" vertical="center"/>
    </xf>
    <xf numFmtId="43" fontId="0" fillId="0" borderId="10" xfId="7" applyNumberFormat="1" applyFont="1" applyBorder="1" applyAlignment="1">
      <alignment horizontal="center" vertical="center"/>
    </xf>
    <xf numFmtId="0" fontId="0" fillId="0" borderId="10" xfId="16" applyFont="1" applyBorder="1" applyAlignment="1">
      <alignment horizontal="left" vertical="center"/>
    </xf>
    <xf numFmtId="0" fontId="12" fillId="0" borderId="7" xfId="16" applyFont="1" applyBorder="1" applyAlignment="1">
      <alignment horizontal="center" vertical="center"/>
    </xf>
    <xf numFmtId="0" fontId="12" fillId="0" borderId="7" xfId="16" applyFont="1" applyFill="1" applyBorder="1" applyAlignment="1">
      <alignment horizontal="left" vertical="center" wrapText="1"/>
    </xf>
    <xf numFmtId="0" fontId="0" fillId="0" borderId="10" xfId="16" applyFont="1" applyFill="1" applyBorder="1" applyAlignment="1">
      <alignment horizontal="left" vertical="center" wrapText="1"/>
    </xf>
    <xf numFmtId="0" fontId="12" fillId="0" borderId="10" xfId="16" applyFont="1" applyBorder="1" applyAlignment="1">
      <alignment horizontal="left" vertical="center"/>
    </xf>
    <xf numFmtId="0" fontId="12" fillId="0" borderId="21" xfId="16" applyFont="1" applyBorder="1" applyAlignment="1">
      <alignment horizontal="center" vertical="center"/>
    </xf>
    <xf numFmtId="0" fontId="12" fillId="0" borderId="21" xfId="16" applyFont="1" applyBorder="1" applyAlignment="1">
      <alignment horizontal="left" vertical="center"/>
    </xf>
    <xf numFmtId="0" fontId="0" fillId="0" borderId="21" xfId="16" applyFont="1" applyBorder="1" applyAlignment="1">
      <alignment horizontal="center" vertical="center"/>
    </xf>
    <xf numFmtId="43" fontId="0" fillId="0" borderId="21" xfId="7" applyNumberFormat="1" applyFont="1" applyBorder="1" applyAlignment="1">
      <alignment horizontal="center" vertical="center"/>
    </xf>
    <xf numFmtId="0" fontId="0" fillId="0" borderId="4" xfId="16" applyFont="1" applyBorder="1" applyAlignment="1">
      <alignment horizontal="center" vertical="center"/>
    </xf>
    <xf numFmtId="0" fontId="0" fillId="0" borderId="1" xfId="16" applyFont="1" applyBorder="1" applyAlignment="1">
      <alignment horizontal="center" vertical="center"/>
    </xf>
    <xf numFmtId="0" fontId="14" fillId="0" borderId="1" xfId="16" applyFont="1" applyBorder="1" applyAlignment="1">
      <alignment horizontal="center" vertical="center"/>
    </xf>
    <xf numFmtId="0" fontId="13" fillId="0" borderId="1" xfId="16" applyFont="1" applyBorder="1" applyAlignment="1">
      <alignment horizontal="center" vertical="center"/>
    </xf>
    <xf numFmtId="43" fontId="13" fillId="0" borderId="1" xfId="7" applyNumberFormat="1" applyFont="1" applyBorder="1" applyAlignment="1">
      <alignment horizontal="center" vertical="center"/>
    </xf>
    <xf numFmtId="43" fontId="14" fillId="0" borderId="1" xfId="7" applyNumberFormat="1" applyFont="1" applyBorder="1" applyAlignment="1">
      <alignment horizontal="center" vertical="center"/>
    </xf>
    <xf numFmtId="41" fontId="0" fillId="0" borderId="0" xfId="7" applyFont="1" applyAlignment="1">
      <alignment horizontal="center" vertical="center"/>
    </xf>
    <xf numFmtId="0" fontId="13" fillId="0" borderId="0" xfId="17" applyFont="1" applyAlignment="1">
      <alignment horizontal="left"/>
    </xf>
    <xf numFmtId="0" fontId="13" fillId="0" borderId="0" xfId="15" applyFont="1"/>
    <xf numFmtId="0" fontId="13" fillId="0" borderId="19" xfId="17" applyFont="1" applyBorder="1"/>
    <xf numFmtId="0" fontId="13" fillId="0" borderId="10" xfId="17" applyFont="1" applyBorder="1" applyAlignment="1">
      <alignment horizontal="center" vertical="center"/>
    </xf>
    <xf numFmtId="0" fontId="13" fillId="0" borderId="10" xfId="17" applyFont="1" applyBorder="1" applyAlignment="1">
      <alignment horizontal="left" vertical="center"/>
    </xf>
    <xf numFmtId="0" fontId="13" fillId="0" borderId="10" xfId="17" applyFont="1" applyBorder="1" applyAlignment="1">
      <alignment horizontal="left" vertical="center" wrapText="1"/>
    </xf>
    <xf numFmtId="0" fontId="13" fillId="0" borderId="9" xfId="17" applyFont="1" applyBorder="1" applyAlignment="1">
      <alignment horizontal="center" vertical="center"/>
    </xf>
    <xf numFmtId="0" fontId="13" fillId="0" borderId="9" xfId="17" applyFont="1" applyBorder="1"/>
    <xf numFmtId="0" fontId="13" fillId="0" borderId="8" xfId="17" applyFont="1" applyBorder="1"/>
    <xf numFmtId="0" fontId="13" fillId="0" borderId="1" xfId="17" applyFont="1" applyBorder="1"/>
    <xf numFmtId="0" fontId="14" fillId="0" borderId="1" xfId="17" applyFont="1" applyBorder="1" applyAlignment="1">
      <alignment horizontal="center" vertical="center"/>
    </xf>
    <xf numFmtId="0" fontId="13" fillId="0" borderId="0" xfId="17" applyFont="1"/>
    <xf numFmtId="0" fontId="0" fillId="0" borderId="0" xfId="9" applyFont="1"/>
    <xf numFmtId="0" fontId="0" fillId="0" borderId="8" xfId="9" applyFont="1" applyBorder="1" applyAlignment="1">
      <alignment horizontal="center" vertical="center" wrapText="1"/>
    </xf>
    <xf numFmtId="0" fontId="0" fillId="0" borderId="10" xfId="9" applyFont="1" applyBorder="1" applyAlignment="1">
      <alignment horizontal="center" vertical="center"/>
    </xf>
    <xf numFmtId="0" fontId="0" fillId="0" borderId="10" xfId="9" applyFont="1" applyBorder="1" applyAlignment="1">
      <alignment horizontal="left" vertical="center"/>
    </xf>
    <xf numFmtId="0" fontId="0" fillId="0" borderId="10" xfId="9" quotePrefix="1" applyFont="1" applyBorder="1" applyAlignment="1">
      <alignment horizontal="left" vertical="center"/>
    </xf>
    <xf numFmtId="0" fontId="0" fillId="0" borderId="9" xfId="9" applyFont="1" applyBorder="1"/>
    <xf numFmtId="41" fontId="0" fillId="0" borderId="9" xfId="7" applyFont="1" applyBorder="1"/>
    <xf numFmtId="41" fontId="12" fillId="0" borderId="9" xfId="7" applyFont="1" applyBorder="1"/>
    <xf numFmtId="0" fontId="0" fillId="0" borderId="1" xfId="9" applyFont="1" applyBorder="1"/>
    <xf numFmtId="41" fontId="0" fillId="0" borderId="1" xfId="7" applyFont="1" applyBorder="1"/>
    <xf numFmtId="41" fontId="12" fillId="0" borderId="1" xfId="7" applyFont="1" applyBorder="1" applyAlignment="1">
      <alignment horizontal="center" vertical="center"/>
    </xf>
    <xf numFmtId="0" fontId="13" fillId="0" borderId="0" xfId="15" applyFont="1" applyAlignment="1"/>
    <xf numFmtId="0" fontId="20" fillId="0" borderId="0" xfId="15" applyFont="1" applyAlignment="1"/>
    <xf numFmtId="0" fontId="2" fillId="0" borderId="0" xfId="15" applyFont="1" applyAlignment="1"/>
    <xf numFmtId="0" fontId="13" fillId="0" borderId="19" xfId="15" applyFont="1" applyBorder="1" applyAlignment="1">
      <alignment horizontal="center" vertical="center"/>
    </xf>
    <xf numFmtId="0" fontId="13" fillId="0" borderId="28" xfId="15" applyFont="1" applyBorder="1" applyAlignment="1">
      <alignment horizontal="left" vertical="center"/>
    </xf>
    <xf numFmtId="0" fontId="13" fillId="0" borderId="22" xfId="15" applyFont="1" applyBorder="1" applyAlignment="1">
      <alignment horizontal="center" vertical="center"/>
    </xf>
    <xf numFmtId="0" fontId="2" fillId="0" borderId="10" xfId="15" applyFont="1" applyBorder="1" applyAlignment="1">
      <alignment horizontal="center"/>
    </xf>
    <xf numFmtId="164" fontId="13" fillId="0" borderId="19" xfId="18" applyNumberFormat="1" applyFont="1" applyBorder="1" applyAlignment="1">
      <alignment horizontal="center" vertical="center"/>
    </xf>
    <xf numFmtId="164" fontId="3" fillId="0" borderId="19" xfId="15" applyNumberFormat="1" applyFont="1" applyBorder="1" applyAlignment="1">
      <alignment horizontal="center" vertical="center"/>
    </xf>
    <xf numFmtId="0" fontId="14" fillId="0" borderId="19" xfId="15" applyFont="1" applyBorder="1" applyAlignment="1">
      <alignment horizontal="center" vertical="center"/>
    </xf>
    <xf numFmtId="0" fontId="2" fillId="0" borderId="7" xfId="15" applyFont="1" applyBorder="1" applyAlignment="1">
      <alignment horizontal="center"/>
    </xf>
    <xf numFmtId="0" fontId="2" fillId="0" borderId="26" xfId="15" applyFont="1" applyBorder="1" applyAlignment="1"/>
    <xf numFmtId="0" fontId="2" fillId="0" borderId="23" xfId="15" applyFont="1" applyBorder="1" applyAlignment="1"/>
    <xf numFmtId="164" fontId="2" fillId="0" borderId="7" xfId="7" applyNumberFormat="1" applyFont="1" applyBorder="1" applyAlignment="1"/>
    <xf numFmtId="41" fontId="2" fillId="0" borderId="7" xfId="7" applyFont="1" applyBorder="1" applyAlignment="1"/>
    <xf numFmtId="0" fontId="2" fillId="0" borderId="10" xfId="15" applyFont="1" applyBorder="1" applyAlignment="1"/>
    <xf numFmtId="0" fontId="2" fillId="0" borderId="24" xfId="15" applyFont="1" applyBorder="1" applyAlignment="1"/>
    <xf numFmtId="0" fontId="2" fillId="0" borderId="17" xfId="15" applyFont="1" applyBorder="1" applyAlignment="1">
      <alignment horizontal="left" vertical="center"/>
    </xf>
    <xf numFmtId="0" fontId="2" fillId="0" borderId="7" xfId="15" applyFont="1" applyBorder="1" applyAlignment="1">
      <alignment horizontal="center" vertical="center"/>
    </xf>
    <xf numFmtId="164" fontId="2" fillId="0" borderId="10" xfId="7" applyNumberFormat="1" applyFont="1" applyBorder="1" applyAlignment="1"/>
    <xf numFmtId="164" fontId="2" fillId="0" borderId="10" xfId="7" applyNumberFormat="1" applyFont="1" applyBorder="1" applyAlignment="1">
      <alignment horizontal="right" vertical="center"/>
    </xf>
    <xf numFmtId="41" fontId="2" fillId="0" borderId="10" xfId="7" applyFont="1" applyBorder="1" applyAlignment="1">
      <alignment horizontal="left" vertical="center" wrapText="1"/>
    </xf>
    <xf numFmtId="0" fontId="2" fillId="0" borderId="17" xfId="15" applyFont="1" applyBorder="1" applyAlignment="1"/>
    <xf numFmtId="0" fontId="2" fillId="0" borderId="10" xfId="15" applyFont="1" applyBorder="1" applyAlignment="1">
      <alignment horizontal="center" vertical="center"/>
    </xf>
    <xf numFmtId="41" fontId="2" fillId="0" borderId="10" xfId="7" applyFont="1" applyBorder="1" applyAlignment="1"/>
    <xf numFmtId="0" fontId="2" fillId="0" borderId="24" xfId="15" applyFont="1" applyBorder="1" applyAlignment="1">
      <alignment horizontal="left" vertical="center"/>
    </xf>
    <xf numFmtId="0" fontId="2" fillId="0" borderId="9" xfId="15" applyFont="1" applyBorder="1" applyAlignment="1"/>
    <xf numFmtId="0" fontId="2" fillId="0" borderId="9" xfId="15" applyFont="1" applyBorder="1" applyAlignment="1">
      <alignment horizontal="center"/>
    </xf>
    <xf numFmtId="41" fontId="2" fillId="0" borderId="9" xfId="7" applyFont="1" applyBorder="1" applyAlignment="1"/>
    <xf numFmtId="0" fontId="2" fillId="0" borderId="21" xfId="15" applyFont="1" applyBorder="1" applyAlignment="1"/>
    <xf numFmtId="0" fontId="2" fillId="0" borderId="11" xfId="15" applyFont="1" applyBorder="1" applyAlignment="1">
      <alignment horizontal="left" vertical="center"/>
    </xf>
    <xf numFmtId="0" fontId="2" fillId="0" borderId="12" xfId="15" applyFont="1" applyBorder="1" applyAlignment="1">
      <alignment horizontal="left" vertical="center"/>
    </xf>
    <xf numFmtId="0" fontId="2" fillId="0" borderId="21" xfId="15" applyFont="1" applyBorder="1" applyAlignment="1">
      <alignment horizontal="center"/>
    </xf>
    <xf numFmtId="41" fontId="2" fillId="0" borderId="21" xfId="7" applyFont="1" applyBorder="1" applyAlignment="1"/>
    <xf numFmtId="0" fontId="15" fillId="0" borderId="0" xfId="15" applyAlignment="1">
      <alignment vertical="top"/>
    </xf>
    <xf numFmtId="0" fontId="2" fillId="0" borderId="0" xfId="15" applyFont="1" applyAlignment="1">
      <alignment horizontal="center"/>
    </xf>
    <xf numFmtId="0" fontId="3" fillId="0" borderId="0" xfId="15" applyFont="1" applyAlignment="1"/>
    <xf numFmtId="0" fontId="3" fillId="0" borderId="0" xfId="15" applyFont="1" applyAlignment="1">
      <alignment horizontal="center"/>
    </xf>
    <xf numFmtId="0" fontId="21" fillId="0" borderId="0" xfId="15" applyFont="1" applyAlignment="1">
      <alignment vertical="top"/>
    </xf>
    <xf numFmtId="0" fontId="2" fillId="0" borderId="20" xfId="15" applyFont="1" applyBorder="1" applyAlignment="1">
      <alignment horizontal="left" vertical="center"/>
    </xf>
    <xf numFmtId="0" fontId="22" fillId="0" borderId="32" xfId="2" applyFont="1" applyBorder="1" applyAlignment="1">
      <alignment horizontal="center" vertical="top"/>
    </xf>
    <xf numFmtId="0" fontId="24" fillId="0" borderId="0" xfId="2" applyFont="1">
      <alignment horizontal="left" vertical="top"/>
    </xf>
    <xf numFmtId="0" fontId="22" fillId="0" borderId="1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4" fillId="0" borderId="1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24" fillId="0" borderId="34" xfId="2" applyFont="1" applyBorder="1" applyAlignment="1">
      <alignment horizontal="left" vertical="center"/>
    </xf>
    <xf numFmtId="0" fontId="24" fillId="0" borderId="2" xfId="2" applyFont="1" applyBorder="1" applyAlignment="1">
      <alignment horizontal="left" vertical="center"/>
    </xf>
    <xf numFmtId="0" fontId="24" fillId="0" borderId="6" xfId="2" applyFont="1" applyBorder="1" applyAlignment="1">
      <alignment horizontal="center" vertical="center"/>
    </xf>
    <xf numFmtId="0" fontId="24" fillId="0" borderId="3" xfId="2" applyFont="1" applyBorder="1" applyAlignment="1">
      <alignment horizontal="left" vertical="center"/>
    </xf>
    <xf numFmtId="41" fontId="7" fillId="0" borderId="1" xfId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24" fillId="0" borderId="1" xfId="1" applyFont="1" applyBorder="1" applyAlignment="1">
      <alignment horizontal="left" vertical="center"/>
    </xf>
    <xf numFmtId="41" fontId="24" fillId="0" borderId="35" xfId="2" applyNumberFormat="1" applyFont="1" applyBorder="1" applyAlignment="1">
      <alignment horizontal="left" vertical="center"/>
    </xf>
    <xf numFmtId="0" fontId="24" fillId="0" borderId="34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41" fontId="7" fillId="0" borderId="40" xfId="1" applyFont="1" applyBorder="1" applyAlignment="1">
      <alignment vertical="center"/>
    </xf>
    <xf numFmtId="41" fontId="24" fillId="0" borderId="40" xfId="1" applyFont="1" applyBorder="1" applyAlignment="1">
      <alignment horizontal="left" vertical="center"/>
    </xf>
    <xf numFmtId="41" fontId="22" fillId="0" borderId="41" xfId="2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4" xfId="0" applyFont="1" applyBorder="1"/>
    <xf numFmtId="0" fontId="0" fillId="0" borderId="44" xfId="0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41" fontId="1" fillId="0" borderId="0" xfId="1" applyFont="1"/>
    <xf numFmtId="41" fontId="1" fillId="0" borderId="0" xfId="1"/>
    <xf numFmtId="0" fontId="3" fillId="0" borderId="0" xfId="15" applyFont="1" applyAlignment="1">
      <alignment horizontal="center"/>
    </xf>
    <xf numFmtId="0" fontId="2" fillId="0" borderId="25" xfId="15" applyFont="1" applyBorder="1" applyAlignment="1">
      <alignment horizontal="left" vertical="center"/>
    </xf>
    <xf numFmtId="0" fontId="2" fillId="0" borderId="4" xfId="15" applyFont="1" applyBorder="1" applyAlignment="1">
      <alignment horizontal="center"/>
    </xf>
    <xf numFmtId="0" fontId="3" fillId="0" borderId="0" xfId="15" applyFont="1" applyAlignment="1">
      <alignment horizontal="left" vertical="center"/>
    </xf>
    <xf numFmtId="0" fontId="2" fillId="0" borderId="10" xfId="15" applyFont="1" applyBorder="1" applyAlignment="1">
      <alignment horizontal="left" vertical="center"/>
    </xf>
    <xf numFmtId="41" fontId="12" fillId="0" borderId="1" xfId="1" applyFont="1" applyBorder="1" applyAlignment="1">
      <alignment horizontal="right"/>
    </xf>
    <xf numFmtId="43" fontId="15" fillId="0" borderId="15" xfId="13" applyFont="1" applyBorder="1" applyAlignment="1">
      <alignment horizontal="right"/>
    </xf>
    <xf numFmtId="0" fontId="3" fillId="0" borderId="0" xfId="15" applyFont="1" applyAlignment="1">
      <alignment horizontal="center"/>
    </xf>
    <xf numFmtId="0" fontId="0" fillId="0" borderId="9" xfId="16" applyFont="1" applyBorder="1" applyAlignment="1">
      <alignment horizontal="center" vertical="center" wrapText="1"/>
    </xf>
    <xf numFmtId="0" fontId="0" fillId="0" borderId="9" xfId="16" applyFont="1" applyBorder="1" applyAlignment="1">
      <alignment horizontal="center" vertical="center"/>
    </xf>
    <xf numFmtId="0" fontId="2" fillId="0" borderId="21" xfId="15" applyFont="1" applyBorder="1" applyAlignment="1">
      <alignment horizontal="left" vertical="center"/>
    </xf>
    <xf numFmtId="0" fontId="13" fillId="0" borderId="7" xfId="15" applyFont="1" applyBorder="1" applyAlignment="1">
      <alignment horizontal="center" vertical="center"/>
    </xf>
    <xf numFmtId="0" fontId="13" fillId="0" borderId="23" xfId="15" applyFont="1" applyBorder="1" applyAlignment="1">
      <alignment horizontal="center" vertical="center"/>
    </xf>
    <xf numFmtId="164" fontId="13" fillId="0" borderId="7" xfId="18" applyNumberFormat="1" applyFont="1" applyBorder="1" applyAlignment="1">
      <alignment horizontal="center" vertical="center"/>
    </xf>
    <xf numFmtId="164" fontId="3" fillId="0" borderId="7" xfId="15" applyNumberFormat="1" applyFont="1" applyBorder="1" applyAlignment="1">
      <alignment horizontal="center" vertical="center"/>
    </xf>
    <xf numFmtId="0" fontId="14" fillId="0" borderId="7" xfId="15" applyFont="1" applyBorder="1" applyAlignment="1">
      <alignment horizontal="center" vertical="center"/>
    </xf>
    <xf numFmtId="0" fontId="3" fillId="0" borderId="0" xfId="15" applyFont="1" applyAlignment="1">
      <alignment horizontal="center"/>
    </xf>
    <xf numFmtId="15" fontId="0" fillId="0" borderId="10" xfId="16" applyNumberFormat="1" applyFont="1" applyBorder="1" applyAlignment="1">
      <alignment horizontal="center" vertical="center" wrapText="1"/>
    </xf>
    <xf numFmtId="0" fontId="2" fillId="0" borderId="0" xfId="15" applyFont="1" applyBorder="1" applyAlignment="1">
      <alignment horizontal="left" vertical="center"/>
    </xf>
    <xf numFmtId="0" fontId="15" fillId="0" borderId="10" xfId="15" applyBorder="1" applyAlignment="1">
      <alignment vertical="top"/>
    </xf>
    <xf numFmtId="0" fontId="15" fillId="0" borderId="21" xfId="15" applyBorder="1" applyAlignment="1">
      <alignment vertical="top"/>
    </xf>
    <xf numFmtId="0" fontId="3" fillId="0" borderId="0" xfId="15" applyFont="1" applyAlignment="1">
      <alignment horizontal="center"/>
    </xf>
    <xf numFmtId="0" fontId="4" fillId="0" borderId="0" xfId="11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 wrapText="1"/>
    </xf>
    <xf numFmtId="0" fontId="14" fillId="0" borderId="0" xfId="17" applyFont="1" applyAlignment="1">
      <alignment horizontal="center" vertical="center" wrapText="1"/>
    </xf>
    <xf numFmtId="0" fontId="27" fillId="0" borderId="0" xfId="15" applyFont="1"/>
    <xf numFmtId="0" fontId="3" fillId="0" borderId="0" xfId="15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43" fontId="15" fillId="0" borderId="0" xfId="15" applyNumberFormat="1" applyFont="1" applyAlignment="1">
      <alignment horizontal="center" vertical="center"/>
    </xf>
    <xf numFmtId="0" fontId="0" fillId="0" borderId="10" xfId="16" applyFont="1" applyBorder="1" applyAlignment="1">
      <alignment horizontal="center" vertical="center"/>
    </xf>
    <xf numFmtId="0" fontId="0" fillId="0" borderId="8" xfId="16" applyFont="1" applyBorder="1" applyAlignment="1">
      <alignment horizontal="center" vertical="center" wrapText="1"/>
    </xf>
    <xf numFmtId="0" fontId="0" fillId="0" borderId="10" xfId="16" quotePrefix="1" applyFont="1" applyBorder="1" applyAlignment="1">
      <alignment horizontal="left" vertical="center" wrapText="1"/>
    </xf>
    <xf numFmtId="0" fontId="0" fillId="0" borderId="53" xfId="16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1" fontId="0" fillId="0" borderId="0" xfId="1" applyFont="1"/>
    <xf numFmtId="41" fontId="12" fillId="0" borderId="0" xfId="1" applyFont="1"/>
    <xf numFmtId="0" fontId="12" fillId="0" borderId="0" xfId="0" applyFont="1"/>
    <xf numFmtId="41" fontId="12" fillId="0" borderId="0" xfId="0" applyNumberFormat="1" applyFont="1"/>
    <xf numFmtId="165" fontId="12" fillId="0" borderId="1" xfId="1" quotePrefix="1" applyNumberFormat="1" applyFont="1" applyBorder="1"/>
    <xf numFmtId="41" fontId="15" fillId="0" borderId="0" xfId="1" applyFont="1"/>
    <xf numFmtId="164" fontId="15" fillId="0" borderId="15" xfId="13" applyNumberFormat="1" applyFont="1" applyBorder="1" applyAlignment="1">
      <alignment horizontal="right"/>
    </xf>
    <xf numFmtId="165" fontId="12" fillId="0" borderId="1" xfId="12" quotePrefix="1" applyNumberFormat="1" applyFont="1" applyBorder="1"/>
    <xf numFmtId="165" fontId="12" fillId="0" borderId="1" xfId="12" applyNumberFormat="1" applyFont="1" applyBorder="1" applyAlignment="1">
      <alignment horizontal="left" vertical="center"/>
    </xf>
    <xf numFmtId="165" fontId="12" fillId="0" borderId="1" xfId="1" applyNumberFormat="1" applyFont="1" applyBorder="1" applyAlignment="1">
      <alignment horizontal="right"/>
    </xf>
    <xf numFmtId="0" fontId="0" fillId="0" borderId="0" xfId="9" applyFont="1" applyAlignment="1">
      <alignment horizontal="center"/>
    </xf>
    <xf numFmtId="0" fontId="4" fillId="0" borderId="0" xfId="11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 wrapText="1"/>
    </xf>
    <xf numFmtId="165" fontId="12" fillId="0" borderId="1" xfId="12" applyNumberFormat="1" applyFont="1" applyBorder="1"/>
    <xf numFmtId="0" fontId="15" fillId="0" borderId="8" xfId="17" applyFont="1" applyBorder="1"/>
    <xf numFmtId="165" fontId="14" fillId="0" borderId="1" xfId="17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2" fillId="0" borderId="30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43" xfId="2" applyFont="1" applyBorder="1" applyAlignment="1">
      <alignment horizontal="center" vertical="center" wrapText="1"/>
    </xf>
    <xf numFmtId="0" fontId="22" fillId="0" borderId="44" xfId="2" applyFont="1" applyBorder="1" applyAlignment="1">
      <alignment horizontal="center" vertical="center" wrapText="1"/>
    </xf>
    <xf numFmtId="0" fontId="22" fillId="0" borderId="45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29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22" fillId="0" borderId="3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42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top"/>
    </xf>
    <xf numFmtId="0" fontId="22" fillId="0" borderId="39" xfId="2" applyFont="1" applyBorder="1" applyAlignment="1">
      <alignment horizontal="center" vertical="top"/>
    </xf>
    <xf numFmtId="0" fontId="22" fillId="0" borderId="38" xfId="2" applyFont="1" applyBorder="1" applyAlignment="1">
      <alignment horizontal="center" vertical="top"/>
    </xf>
    <xf numFmtId="0" fontId="4" fillId="0" borderId="0" xfId="11" applyFont="1" applyBorder="1" applyAlignment="1">
      <alignment horizontal="center" vertical="center"/>
    </xf>
    <xf numFmtId="0" fontId="14" fillId="0" borderId="0" xfId="11" applyFont="1" applyBorder="1" applyAlignment="1">
      <alignment horizontal="left" vertical="center"/>
    </xf>
    <xf numFmtId="0" fontId="12" fillId="0" borderId="1" xfId="11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2" fillId="0" borderId="3" xfId="11" applyFont="1" applyBorder="1" applyAlignment="1">
      <alignment horizontal="center" vertical="center" wrapText="1"/>
    </xf>
    <xf numFmtId="0" fontId="0" fillId="0" borderId="5" xfId="16" applyFont="1" applyBorder="1" applyAlignment="1">
      <alignment horizontal="center" vertical="center" wrapText="1"/>
    </xf>
    <xf numFmtId="0" fontId="1" fillId="0" borderId="4" xfId="16" applyFont="1" applyBorder="1" applyAlignment="1">
      <alignment horizontal="center" vertical="center" wrapText="1"/>
    </xf>
    <xf numFmtId="0" fontId="19" fillId="0" borderId="0" xfId="16" applyFont="1" applyAlignment="1">
      <alignment horizontal="center" vertical="center" wrapText="1"/>
    </xf>
    <xf numFmtId="0" fontId="1" fillId="0" borderId="5" xfId="16" applyFont="1" applyBorder="1" applyAlignment="1">
      <alignment horizontal="center" vertical="center" wrapText="1"/>
    </xf>
    <xf numFmtId="0" fontId="0" fillId="0" borderId="4" xfId="16" applyFont="1" applyBorder="1" applyAlignment="1">
      <alignment horizontal="center" vertical="center" wrapText="1"/>
    </xf>
    <xf numFmtId="0" fontId="4" fillId="0" borderId="0" xfId="16" applyFont="1" applyAlignment="1">
      <alignment horizontal="center" vertical="center" wrapText="1"/>
    </xf>
    <xf numFmtId="0" fontId="12" fillId="0" borderId="51" xfId="16" applyFont="1" applyBorder="1" applyAlignment="1">
      <alignment horizontal="center" vertical="center" wrapText="1"/>
    </xf>
    <xf numFmtId="0" fontId="0" fillId="0" borderId="5" xfId="9" applyFont="1" applyBorder="1" applyAlignment="1">
      <alignment horizontal="center" vertical="center" wrapText="1"/>
    </xf>
    <xf numFmtId="0" fontId="0" fillId="0" borderId="4" xfId="9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13" fillId="0" borderId="5" xfId="17" applyFont="1" applyBorder="1" applyAlignment="1">
      <alignment horizontal="center" vertical="center" wrapText="1"/>
    </xf>
    <xf numFmtId="0" fontId="13" fillId="0" borderId="4" xfId="17" applyFont="1" applyBorder="1" applyAlignment="1">
      <alignment horizontal="center" vertical="center" wrapText="1"/>
    </xf>
    <xf numFmtId="0" fontId="4" fillId="0" borderId="0" xfId="17" applyFont="1" applyAlignment="1">
      <alignment horizontal="center" vertical="center" wrapText="1"/>
    </xf>
    <xf numFmtId="0" fontId="1" fillId="0" borderId="9" xfId="10" applyBorder="1" applyAlignment="1">
      <alignment horizontal="center" vertical="center"/>
    </xf>
    <xf numFmtId="0" fontId="1" fillId="0" borderId="7" xfId="10" applyBorder="1" applyAlignment="1">
      <alignment horizontal="center" vertical="center"/>
    </xf>
    <xf numFmtId="0" fontId="18" fillId="0" borderId="25" xfId="10" applyFont="1" applyBorder="1" applyAlignment="1">
      <alignment horizontal="center" vertical="center"/>
    </xf>
    <xf numFmtId="0" fontId="18" fillId="0" borderId="18" xfId="10" applyFont="1" applyBorder="1" applyAlignment="1">
      <alignment horizontal="center" vertical="center"/>
    </xf>
    <xf numFmtId="0" fontId="18" fillId="0" borderId="20" xfId="10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18" fillId="0" borderId="27" xfId="10" applyFont="1" applyBorder="1" applyAlignment="1">
      <alignment horizontal="center" vertical="center"/>
    </xf>
    <xf numFmtId="0" fontId="18" fillId="0" borderId="23" xfId="10" applyFont="1" applyBorder="1" applyAlignment="1">
      <alignment horizontal="center" vertical="center"/>
    </xf>
    <xf numFmtId="0" fontId="14" fillId="0" borderId="0" xfId="10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0" fontId="1" fillId="0" borderId="1" xfId="10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12" fillId="0" borderId="1" xfId="10" applyFont="1" applyBorder="1" applyAlignment="1">
      <alignment horizontal="center" vertical="center" wrapText="1"/>
    </xf>
    <xf numFmtId="0" fontId="3" fillId="0" borderId="5" xfId="15" applyFont="1" applyBorder="1" applyAlignment="1">
      <alignment horizontal="center" vertical="center"/>
    </xf>
    <xf numFmtId="0" fontId="3" fillId="0" borderId="4" xfId="15" applyFont="1" applyBorder="1" applyAlignment="1">
      <alignment horizontal="center" vertical="center"/>
    </xf>
    <xf numFmtId="0" fontId="14" fillId="0" borderId="5" xfId="15" applyFont="1" applyBorder="1" applyAlignment="1">
      <alignment horizontal="center" vertical="center"/>
    </xf>
    <xf numFmtId="0" fontId="14" fillId="0" borderId="4" xfId="15" applyFont="1" applyBorder="1" applyAlignment="1">
      <alignment horizontal="center" vertical="center"/>
    </xf>
    <xf numFmtId="0" fontId="3" fillId="0" borderId="0" xfId="15" applyFont="1" applyAlignment="1">
      <alignment horizontal="center"/>
    </xf>
    <xf numFmtId="0" fontId="4" fillId="0" borderId="0" xfId="15" applyFont="1" applyAlignment="1">
      <alignment horizontal="center"/>
    </xf>
    <xf numFmtId="0" fontId="3" fillId="0" borderId="13" xfId="15" applyFont="1" applyBorder="1" applyAlignment="1">
      <alignment horizontal="center" vertical="center"/>
    </xf>
    <xf numFmtId="0" fontId="3" fillId="0" borderId="14" xfId="15" applyFont="1" applyBorder="1" applyAlignment="1">
      <alignment horizontal="center" vertical="center"/>
    </xf>
    <xf numFmtId="0" fontId="3" fillId="0" borderId="11" xfId="15" applyFont="1" applyBorder="1" applyAlignment="1">
      <alignment horizontal="center" vertical="center"/>
    </xf>
    <xf numFmtId="0" fontId="3" fillId="0" borderId="12" xfId="15" applyFont="1" applyBorder="1" applyAlignment="1">
      <alignment horizontal="center" vertical="center"/>
    </xf>
    <xf numFmtId="0" fontId="3" fillId="0" borderId="0" xfId="15" applyFont="1" applyAlignment="1">
      <alignment horizontal="left"/>
    </xf>
    <xf numFmtId="0" fontId="3" fillId="0" borderId="0" xfId="15" applyFont="1" applyAlignment="1">
      <alignment horizontal="center" vertical="center" wrapText="1"/>
    </xf>
    <xf numFmtId="0" fontId="3" fillId="0" borderId="0" xfId="15" applyFont="1" applyAlignment="1">
      <alignment horizontal="center" vertical="center"/>
    </xf>
    <xf numFmtId="0" fontId="3" fillId="0" borderId="0" xfId="15" applyFont="1" applyAlignment="1">
      <alignment horizontal="center" wrapText="1"/>
    </xf>
    <xf numFmtId="0" fontId="0" fillId="0" borderId="28" xfId="16" applyFont="1" applyBorder="1" applyAlignment="1">
      <alignment horizontal="left" vertical="center" wrapText="1"/>
    </xf>
    <xf numFmtId="0" fontId="0" fillId="0" borderId="22" xfId="16" applyFont="1" applyBorder="1" applyAlignment="1">
      <alignment horizontal="left" vertical="center" wrapText="1"/>
    </xf>
    <xf numFmtId="0" fontId="0" fillId="0" borderId="24" xfId="16" applyFont="1" applyBorder="1" applyAlignment="1">
      <alignment horizontal="left" vertical="center" wrapText="1"/>
    </xf>
    <xf numFmtId="0" fontId="0" fillId="0" borderId="17" xfId="16" applyFont="1" applyBorder="1" applyAlignment="1">
      <alignment horizontal="left" vertical="center" wrapText="1"/>
    </xf>
    <xf numFmtId="0" fontId="0" fillId="0" borderId="25" xfId="16" applyFont="1" applyBorder="1" applyAlignment="1">
      <alignment horizontal="left" vertical="center" wrapText="1"/>
    </xf>
    <xf numFmtId="0" fontId="0" fillId="0" borderId="20" xfId="16" applyFont="1" applyBorder="1" applyAlignment="1">
      <alignment horizontal="left" vertical="center" wrapText="1"/>
    </xf>
    <xf numFmtId="0" fontId="0" fillId="0" borderId="0" xfId="11" applyFont="1"/>
    <xf numFmtId="0" fontId="25" fillId="0" borderId="25" xfId="9" applyFont="1" applyBorder="1" applyAlignment="1">
      <alignment horizontal="center" vertical="center"/>
    </xf>
    <xf numFmtId="0" fontId="25" fillId="0" borderId="18" xfId="9" applyFont="1" applyBorder="1" applyAlignment="1">
      <alignment horizontal="center" vertical="center"/>
    </xf>
    <xf numFmtId="0" fontId="25" fillId="0" borderId="20" xfId="9" applyFont="1" applyBorder="1" applyAlignment="1">
      <alignment horizontal="center" vertical="center"/>
    </xf>
    <xf numFmtId="0" fontId="25" fillId="0" borderId="15" xfId="9" applyFont="1" applyBorder="1" applyAlignment="1">
      <alignment horizontal="center" vertical="center"/>
    </xf>
    <xf numFmtId="0" fontId="25" fillId="0" borderId="0" xfId="9" applyFont="1" applyBorder="1" applyAlignment="1">
      <alignment horizontal="center" vertical="center"/>
    </xf>
    <xf numFmtId="0" fontId="25" fillId="0" borderId="16" xfId="9" applyFont="1" applyBorder="1" applyAlignment="1">
      <alignment horizontal="center" vertical="center"/>
    </xf>
    <xf numFmtId="0" fontId="25" fillId="0" borderId="26" xfId="9" applyFont="1" applyBorder="1" applyAlignment="1">
      <alignment horizontal="center" vertical="center"/>
    </xf>
    <xf numFmtId="0" fontId="25" fillId="0" borderId="27" xfId="9" applyFont="1" applyBorder="1" applyAlignment="1">
      <alignment horizontal="center" vertical="center"/>
    </xf>
    <xf numFmtId="0" fontId="25" fillId="0" borderId="23" xfId="9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6" fillId="0" borderId="25" xfId="17" applyFont="1" applyBorder="1" applyAlignment="1">
      <alignment horizontal="center" vertical="center"/>
    </xf>
    <xf numFmtId="0" fontId="26" fillId="0" borderId="18" xfId="17" applyFont="1" applyBorder="1" applyAlignment="1">
      <alignment horizontal="center" vertical="center"/>
    </xf>
    <xf numFmtId="0" fontId="26" fillId="0" borderId="20" xfId="17" applyFont="1" applyBorder="1" applyAlignment="1">
      <alignment horizontal="center" vertical="center"/>
    </xf>
    <xf numFmtId="0" fontId="26" fillId="0" borderId="15" xfId="17" applyFont="1" applyBorder="1" applyAlignment="1">
      <alignment horizontal="center" vertical="center"/>
    </xf>
    <xf numFmtId="0" fontId="26" fillId="0" borderId="0" xfId="17" applyFont="1" applyBorder="1" applyAlignment="1">
      <alignment horizontal="center" vertical="center"/>
    </xf>
    <xf numFmtId="0" fontId="26" fillId="0" borderId="16" xfId="17" applyFont="1" applyBorder="1" applyAlignment="1">
      <alignment horizontal="center" vertical="center"/>
    </xf>
    <xf numFmtId="0" fontId="26" fillId="0" borderId="26" xfId="17" applyFont="1" applyBorder="1" applyAlignment="1">
      <alignment horizontal="center" vertical="center"/>
    </xf>
    <xf numFmtId="0" fontId="26" fillId="0" borderId="27" xfId="17" applyFont="1" applyBorder="1" applyAlignment="1">
      <alignment horizontal="center" vertical="center"/>
    </xf>
    <xf numFmtId="0" fontId="26" fillId="0" borderId="23" xfId="17" applyFont="1" applyBorder="1" applyAlignment="1">
      <alignment horizontal="center" vertical="center"/>
    </xf>
    <xf numFmtId="0" fontId="0" fillId="0" borderId="0" xfId="10" applyFont="1"/>
    <xf numFmtId="0" fontId="13" fillId="0" borderId="49" xfId="16" applyFont="1" applyBorder="1" applyAlignment="1">
      <alignment horizontal="center" vertical="center"/>
    </xf>
    <xf numFmtId="0" fontId="0" fillId="0" borderId="10" xfId="0" quotePrefix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/>
    </xf>
    <xf numFmtId="41" fontId="0" fillId="0" borderId="10" xfId="1" applyFon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0" fontId="0" fillId="0" borderId="10" xfId="0" quotePrefix="1" applyBorder="1" applyAlignment="1">
      <alignment horizontal="left" vertical="center"/>
    </xf>
    <xf numFmtId="0" fontId="0" fillId="0" borderId="10" xfId="0" applyBorder="1"/>
    <xf numFmtId="41" fontId="0" fillId="0" borderId="10" xfId="1" applyFont="1" applyBorder="1" applyAlignment="1">
      <alignment horizontal="center" vertical="center"/>
    </xf>
    <xf numFmtId="0" fontId="0" fillId="0" borderId="9" xfId="0" quotePrefix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9" xfId="1" applyFont="1" applyBorder="1" applyAlignment="1">
      <alignment vertical="center"/>
    </xf>
    <xf numFmtId="0" fontId="0" fillId="0" borderId="50" xfId="16" quotePrefix="1" applyFont="1" applyBorder="1" applyAlignment="1">
      <alignment horizontal="left" vertical="center" wrapText="1"/>
    </xf>
    <xf numFmtId="43" fontId="0" fillId="0" borderId="51" xfId="7" applyNumberFormat="1" applyFont="1" applyBorder="1" applyAlignment="1">
      <alignment horizontal="center" vertical="center"/>
    </xf>
    <xf numFmtId="43" fontId="12" fillId="0" borderId="51" xfId="7" applyNumberFormat="1" applyFont="1" applyBorder="1" applyAlignment="1">
      <alignment horizontal="center" vertical="center"/>
    </xf>
    <xf numFmtId="41" fontId="0" fillId="0" borderId="52" xfId="1" applyFont="1" applyBorder="1" applyAlignment="1">
      <alignment horizontal="center" vertical="center"/>
    </xf>
  </cellXfs>
  <cellStyles count="28">
    <cellStyle name="Comma [0]" xfId="1" builtinId="6"/>
    <cellStyle name="Comma [0] 2" xfId="8"/>
    <cellStyle name="Comma [0] 2 2" xfId="7"/>
    <cellStyle name="Comma [0] 2 3" xfId="19"/>
    <cellStyle name="Comma [0] 2 4" xfId="20"/>
    <cellStyle name="Comma [0] 2 5" xfId="21"/>
    <cellStyle name="Comma [0] 2 6" xfId="14"/>
    <cellStyle name="Comma [0] 3" xfId="3"/>
    <cellStyle name="Comma [0] 4" xfId="27"/>
    <cellStyle name="Comma [0] 6" xfId="12"/>
    <cellStyle name="Comma 2" xfId="6"/>
    <cellStyle name="Comma 3" xfId="4"/>
    <cellStyle name="Comma 4" xfId="18"/>
    <cellStyle name="Comma 6" xfId="13"/>
    <cellStyle name="Normal" xfId="0" builtinId="0"/>
    <cellStyle name="Normal 2" xfId="2"/>
    <cellStyle name="Normal 2 2" xfId="16"/>
    <cellStyle name="Normal 2 3" xfId="22"/>
    <cellStyle name="Normal 2 4" xfId="23"/>
    <cellStyle name="Normal 2 5" xfId="24"/>
    <cellStyle name="Normal 2 6" xfId="25"/>
    <cellStyle name="Normal 3" xfId="5"/>
    <cellStyle name="Normal 3 2" xfId="17"/>
    <cellStyle name="Normal 4" xfId="9"/>
    <cellStyle name="Normal 5" xfId="10"/>
    <cellStyle name="Normal 6" xfId="11"/>
    <cellStyle name="Normal 7" xfId="15"/>
    <cellStyle name="Normal 8" xfId="26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6" zoomScaleSheetLayoutView="100" workbookViewId="0">
      <selection activeCell="K11" sqref="K11"/>
    </sheetView>
  </sheetViews>
  <sheetFormatPr defaultRowHeight="15"/>
  <cols>
    <col min="1" max="1" width="4.85546875" customWidth="1"/>
    <col min="2" max="2" width="4" customWidth="1"/>
    <col min="3" max="3" width="4.140625" customWidth="1"/>
    <col min="4" max="4" width="39.5703125" customWidth="1"/>
    <col min="5" max="6" width="11" customWidth="1"/>
    <col min="7" max="11" width="13.5703125" customWidth="1"/>
    <col min="257" max="257" width="4.85546875" customWidth="1"/>
    <col min="258" max="258" width="4" customWidth="1"/>
    <col min="259" max="259" width="4.140625" customWidth="1"/>
    <col min="260" max="260" width="39.5703125" customWidth="1"/>
    <col min="261" max="262" width="11" customWidth="1"/>
    <col min="263" max="267" width="13.5703125" customWidth="1"/>
    <col min="513" max="513" width="4.85546875" customWidth="1"/>
    <col min="514" max="514" width="4" customWidth="1"/>
    <col min="515" max="515" width="4.140625" customWidth="1"/>
    <col min="516" max="516" width="39.5703125" customWidth="1"/>
    <col min="517" max="518" width="11" customWidth="1"/>
    <col min="519" max="523" width="13.5703125" customWidth="1"/>
    <col min="769" max="769" width="4.85546875" customWidth="1"/>
    <col min="770" max="770" width="4" customWidth="1"/>
    <col min="771" max="771" width="4.140625" customWidth="1"/>
    <col min="772" max="772" width="39.5703125" customWidth="1"/>
    <col min="773" max="774" width="11" customWidth="1"/>
    <col min="775" max="779" width="13.5703125" customWidth="1"/>
    <col min="1025" max="1025" width="4.85546875" customWidth="1"/>
    <col min="1026" max="1026" width="4" customWidth="1"/>
    <col min="1027" max="1027" width="4.140625" customWidth="1"/>
    <col min="1028" max="1028" width="39.5703125" customWidth="1"/>
    <col min="1029" max="1030" width="11" customWidth="1"/>
    <col min="1031" max="1035" width="13.5703125" customWidth="1"/>
    <col min="1281" max="1281" width="4.85546875" customWidth="1"/>
    <col min="1282" max="1282" width="4" customWidth="1"/>
    <col min="1283" max="1283" width="4.140625" customWidth="1"/>
    <col min="1284" max="1284" width="39.5703125" customWidth="1"/>
    <col min="1285" max="1286" width="11" customWidth="1"/>
    <col min="1287" max="1291" width="13.5703125" customWidth="1"/>
    <col min="1537" max="1537" width="4.85546875" customWidth="1"/>
    <col min="1538" max="1538" width="4" customWidth="1"/>
    <col min="1539" max="1539" width="4.140625" customWidth="1"/>
    <col min="1540" max="1540" width="39.5703125" customWidth="1"/>
    <col min="1541" max="1542" width="11" customWidth="1"/>
    <col min="1543" max="1547" width="13.5703125" customWidth="1"/>
    <col min="1793" max="1793" width="4.85546875" customWidth="1"/>
    <col min="1794" max="1794" width="4" customWidth="1"/>
    <col min="1795" max="1795" width="4.140625" customWidth="1"/>
    <col min="1796" max="1796" width="39.5703125" customWidth="1"/>
    <col min="1797" max="1798" width="11" customWidth="1"/>
    <col min="1799" max="1803" width="13.5703125" customWidth="1"/>
    <col min="2049" max="2049" width="4.85546875" customWidth="1"/>
    <col min="2050" max="2050" width="4" customWidth="1"/>
    <col min="2051" max="2051" width="4.140625" customWidth="1"/>
    <col min="2052" max="2052" width="39.5703125" customWidth="1"/>
    <col min="2053" max="2054" width="11" customWidth="1"/>
    <col min="2055" max="2059" width="13.5703125" customWidth="1"/>
    <col min="2305" max="2305" width="4.85546875" customWidth="1"/>
    <col min="2306" max="2306" width="4" customWidth="1"/>
    <col min="2307" max="2307" width="4.140625" customWidth="1"/>
    <col min="2308" max="2308" width="39.5703125" customWidth="1"/>
    <col min="2309" max="2310" width="11" customWidth="1"/>
    <col min="2311" max="2315" width="13.5703125" customWidth="1"/>
    <col min="2561" max="2561" width="4.85546875" customWidth="1"/>
    <col min="2562" max="2562" width="4" customWidth="1"/>
    <col min="2563" max="2563" width="4.140625" customWidth="1"/>
    <col min="2564" max="2564" width="39.5703125" customWidth="1"/>
    <col min="2565" max="2566" width="11" customWidth="1"/>
    <col min="2567" max="2571" width="13.5703125" customWidth="1"/>
    <col min="2817" max="2817" width="4.85546875" customWidth="1"/>
    <col min="2818" max="2818" width="4" customWidth="1"/>
    <col min="2819" max="2819" width="4.140625" customWidth="1"/>
    <col min="2820" max="2820" width="39.5703125" customWidth="1"/>
    <col min="2821" max="2822" width="11" customWidth="1"/>
    <col min="2823" max="2827" width="13.5703125" customWidth="1"/>
    <col min="3073" max="3073" width="4.85546875" customWidth="1"/>
    <col min="3074" max="3074" width="4" customWidth="1"/>
    <col min="3075" max="3075" width="4.140625" customWidth="1"/>
    <col min="3076" max="3076" width="39.5703125" customWidth="1"/>
    <col min="3077" max="3078" width="11" customWidth="1"/>
    <col min="3079" max="3083" width="13.5703125" customWidth="1"/>
    <col min="3329" max="3329" width="4.85546875" customWidth="1"/>
    <col min="3330" max="3330" width="4" customWidth="1"/>
    <col min="3331" max="3331" width="4.140625" customWidth="1"/>
    <col min="3332" max="3332" width="39.5703125" customWidth="1"/>
    <col min="3333" max="3334" width="11" customWidth="1"/>
    <col min="3335" max="3339" width="13.5703125" customWidth="1"/>
    <col min="3585" max="3585" width="4.85546875" customWidth="1"/>
    <col min="3586" max="3586" width="4" customWidth="1"/>
    <col min="3587" max="3587" width="4.140625" customWidth="1"/>
    <col min="3588" max="3588" width="39.5703125" customWidth="1"/>
    <col min="3589" max="3590" width="11" customWidth="1"/>
    <col min="3591" max="3595" width="13.5703125" customWidth="1"/>
    <col min="3841" max="3841" width="4.85546875" customWidth="1"/>
    <col min="3842" max="3842" width="4" customWidth="1"/>
    <col min="3843" max="3843" width="4.140625" customWidth="1"/>
    <col min="3844" max="3844" width="39.5703125" customWidth="1"/>
    <col min="3845" max="3846" width="11" customWidth="1"/>
    <col min="3847" max="3851" width="13.5703125" customWidth="1"/>
    <col min="4097" max="4097" width="4.85546875" customWidth="1"/>
    <col min="4098" max="4098" width="4" customWidth="1"/>
    <col min="4099" max="4099" width="4.140625" customWidth="1"/>
    <col min="4100" max="4100" width="39.5703125" customWidth="1"/>
    <col min="4101" max="4102" width="11" customWidth="1"/>
    <col min="4103" max="4107" width="13.5703125" customWidth="1"/>
    <col min="4353" max="4353" width="4.85546875" customWidth="1"/>
    <col min="4354" max="4354" width="4" customWidth="1"/>
    <col min="4355" max="4355" width="4.140625" customWidth="1"/>
    <col min="4356" max="4356" width="39.5703125" customWidth="1"/>
    <col min="4357" max="4358" width="11" customWidth="1"/>
    <col min="4359" max="4363" width="13.5703125" customWidth="1"/>
    <col min="4609" max="4609" width="4.85546875" customWidth="1"/>
    <col min="4610" max="4610" width="4" customWidth="1"/>
    <col min="4611" max="4611" width="4.140625" customWidth="1"/>
    <col min="4612" max="4612" width="39.5703125" customWidth="1"/>
    <col min="4613" max="4614" width="11" customWidth="1"/>
    <col min="4615" max="4619" width="13.5703125" customWidth="1"/>
    <col min="4865" max="4865" width="4.85546875" customWidth="1"/>
    <col min="4866" max="4866" width="4" customWidth="1"/>
    <col min="4867" max="4867" width="4.140625" customWidth="1"/>
    <col min="4868" max="4868" width="39.5703125" customWidth="1"/>
    <col min="4869" max="4870" width="11" customWidth="1"/>
    <col min="4871" max="4875" width="13.5703125" customWidth="1"/>
    <col min="5121" max="5121" width="4.85546875" customWidth="1"/>
    <col min="5122" max="5122" width="4" customWidth="1"/>
    <col min="5123" max="5123" width="4.140625" customWidth="1"/>
    <col min="5124" max="5124" width="39.5703125" customWidth="1"/>
    <col min="5125" max="5126" width="11" customWidth="1"/>
    <col min="5127" max="5131" width="13.5703125" customWidth="1"/>
    <col min="5377" max="5377" width="4.85546875" customWidth="1"/>
    <col min="5378" max="5378" width="4" customWidth="1"/>
    <col min="5379" max="5379" width="4.140625" customWidth="1"/>
    <col min="5380" max="5380" width="39.5703125" customWidth="1"/>
    <col min="5381" max="5382" width="11" customWidth="1"/>
    <col min="5383" max="5387" width="13.5703125" customWidth="1"/>
    <col min="5633" max="5633" width="4.85546875" customWidth="1"/>
    <col min="5634" max="5634" width="4" customWidth="1"/>
    <col min="5635" max="5635" width="4.140625" customWidth="1"/>
    <col min="5636" max="5636" width="39.5703125" customWidth="1"/>
    <col min="5637" max="5638" width="11" customWidth="1"/>
    <col min="5639" max="5643" width="13.5703125" customWidth="1"/>
    <col min="5889" max="5889" width="4.85546875" customWidth="1"/>
    <col min="5890" max="5890" width="4" customWidth="1"/>
    <col min="5891" max="5891" width="4.140625" customWidth="1"/>
    <col min="5892" max="5892" width="39.5703125" customWidth="1"/>
    <col min="5893" max="5894" width="11" customWidth="1"/>
    <col min="5895" max="5899" width="13.5703125" customWidth="1"/>
    <col min="6145" max="6145" width="4.85546875" customWidth="1"/>
    <col min="6146" max="6146" width="4" customWidth="1"/>
    <col min="6147" max="6147" width="4.140625" customWidth="1"/>
    <col min="6148" max="6148" width="39.5703125" customWidth="1"/>
    <col min="6149" max="6150" width="11" customWidth="1"/>
    <col min="6151" max="6155" width="13.5703125" customWidth="1"/>
    <col min="6401" max="6401" width="4.85546875" customWidth="1"/>
    <col min="6402" max="6402" width="4" customWidth="1"/>
    <col min="6403" max="6403" width="4.140625" customWidth="1"/>
    <col min="6404" max="6404" width="39.5703125" customWidth="1"/>
    <col min="6405" max="6406" width="11" customWidth="1"/>
    <col min="6407" max="6411" width="13.5703125" customWidth="1"/>
    <col min="6657" max="6657" width="4.85546875" customWidth="1"/>
    <col min="6658" max="6658" width="4" customWidth="1"/>
    <col min="6659" max="6659" width="4.140625" customWidth="1"/>
    <col min="6660" max="6660" width="39.5703125" customWidth="1"/>
    <col min="6661" max="6662" width="11" customWidth="1"/>
    <col min="6663" max="6667" width="13.5703125" customWidth="1"/>
    <col min="6913" max="6913" width="4.85546875" customWidth="1"/>
    <col min="6914" max="6914" width="4" customWidth="1"/>
    <col min="6915" max="6915" width="4.140625" customWidth="1"/>
    <col min="6916" max="6916" width="39.5703125" customWidth="1"/>
    <col min="6917" max="6918" width="11" customWidth="1"/>
    <col min="6919" max="6923" width="13.5703125" customWidth="1"/>
    <col min="7169" max="7169" width="4.85546875" customWidth="1"/>
    <col min="7170" max="7170" width="4" customWidth="1"/>
    <col min="7171" max="7171" width="4.140625" customWidth="1"/>
    <col min="7172" max="7172" width="39.5703125" customWidth="1"/>
    <col min="7173" max="7174" width="11" customWidth="1"/>
    <col min="7175" max="7179" width="13.5703125" customWidth="1"/>
    <col min="7425" max="7425" width="4.85546875" customWidth="1"/>
    <col min="7426" max="7426" width="4" customWidth="1"/>
    <col min="7427" max="7427" width="4.140625" customWidth="1"/>
    <col min="7428" max="7428" width="39.5703125" customWidth="1"/>
    <col min="7429" max="7430" width="11" customWidth="1"/>
    <col min="7431" max="7435" width="13.5703125" customWidth="1"/>
    <col min="7681" max="7681" width="4.85546875" customWidth="1"/>
    <col min="7682" max="7682" width="4" customWidth="1"/>
    <col min="7683" max="7683" width="4.140625" customWidth="1"/>
    <col min="7684" max="7684" width="39.5703125" customWidth="1"/>
    <col min="7685" max="7686" width="11" customWidth="1"/>
    <col min="7687" max="7691" width="13.5703125" customWidth="1"/>
    <col min="7937" max="7937" width="4.85546875" customWidth="1"/>
    <col min="7938" max="7938" width="4" customWidth="1"/>
    <col min="7939" max="7939" width="4.140625" customWidth="1"/>
    <col min="7940" max="7940" width="39.5703125" customWidth="1"/>
    <col min="7941" max="7942" width="11" customWidth="1"/>
    <col min="7943" max="7947" width="13.5703125" customWidth="1"/>
    <col min="8193" max="8193" width="4.85546875" customWidth="1"/>
    <col min="8194" max="8194" width="4" customWidth="1"/>
    <col min="8195" max="8195" width="4.140625" customWidth="1"/>
    <col min="8196" max="8196" width="39.5703125" customWidth="1"/>
    <col min="8197" max="8198" width="11" customWidth="1"/>
    <col min="8199" max="8203" width="13.5703125" customWidth="1"/>
    <col min="8449" max="8449" width="4.85546875" customWidth="1"/>
    <col min="8450" max="8450" width="4" customWidth="1"/>
    <col min="8451" max="8451" width="4.140625" customWidth="1"/>
    <col min="8452" max="8452" width="39.5703125" customWidth="1"/>
    <col min="8453" max="8454" width="11" customWidth="1"/>
    <col min="8455" max="8459" width="13.5703125" customWidth="1"/>
    <col min="8705" max="8705" width="4.85546875" customWidth="1"/>
    <col min="8706" max="8706" width="4" customWidth="1"/>
    <col min="8707" max="8707" width="4.140625" customWidth="1"/>
    <col min="8708" max="8708" width="39.5703125" customWidth="1"/>
    <col min="8709" max="8710" width="11" customWidth="1"/>
    <col min="8711" max="8715" width="13.5703125" customWidth="1"/>
    <col min="8961" max="8961" width="4.85546875" customWidth="1"/>
    <col min="8962" max="8962" width="4" customWidth="1"/>
    <col min="8963" max="8963" width="4.140625" customWidth="1"/>
    <col min="8964" max="8964" width="39.5703125" customWidth="1"/>
    <col min="8965" max="8966" width="11" customWidth="1"/>
    <col min="8967" max="8971" width="13.5703125" customWidth="1"/>
    <col min="9217" max="9217" width="4.85546875" customWidth="1"/>
    <col min="9218" max="9218" width="4" customWidth="1"/>
    <col min="9219" max="9219" width="4.140625" customWidth="1"/>
    <col min="9220" max="9220" width="39.5703125" customWidth="1"/>
    <col min="9221" max="9222" width="11" customWidth="1"/>
    <col min="9223" max="9227" width="13.5703125" customWidth="1"/>
    <col min="9473" max="9473" width="4.85546875" customWidth="1"/>
    <col min="9474" max="9474" width="4" customWidth="1"/>
    <col min="9475" max="9475" width="4.140625" customWidth="1"/>
    <col min="9476" max="9476" width="39.5703125" customWidth="1"/>
    <col min="9477" max="9478" width="11" customWidth="1"/>
    <col min="9479" max="9483" width="13.5703125" customWidth="1"/>
    <col min="9729" max="9729" width="4.85546875" customWidth="1"/>
    <col min="9730" max="9730" width="4" customWidth="1"/>
    <col min="9731" max="9731" width="4.140625" customWidth="1"/>
    <col min="9732" max="9732" width="39.5703125" customWidth="1"/>
    <col min="9733" max="9734" width="11" customWidth="1"/>
    <col min="9735" max="9739" width="13.5703125" customWidth="1"/>
    <col min="9985" max="9985" width="4.85546875" customWidth="1"/>
    <col min="9986" max="9986" width="4" customWidth="1"/>
    <col min="9987" max="9987" width="4.140625" customWidth="1"/>
    <col min="9988" max="9988" width="39.5703125" customWidth="1"/>
    <col min="9989" max="9990" width="11" customWidth="1"/>
    <col min="9991" max="9995" width="13.5703125" customWidth="1"/>
    <col min="10241" max="10241" width="4.85546875" customWidth="1"/>
    <col min="10242" max="10242" width="4" customWidth="1"/>
    <col min="10243" max="10243" width="4.140625" customWidth="1"/>
    <col min="10244" max="10244" width="39.5703125" customWidth="1"/>
    <col min="10245" max="10246" width="11" customWidth="1"/>
    <col min="10247" max="10251" width="13.5703125" customWidth="1"/>
    <col min="10497" max="10497" width="4.85546875" customWidth="1"/>
    <col min="10498" max="10498" width="4" customWidth="1"/>
    <col min="10499" max="10499" width="4.140625" customWidth="1"/>
    <col min="10500" max="10500" width="39.5703125" customWidth="1"/>
    <col min="10501" max="10502" width="11" customWidth="1"/>
    <col min="10503" max="10507" width="13.5703125" customWidth="1"/>
    <col min="10753" max="10753" width="4.85546875" customWidth="1"/>
    <col min="10754" max="10754" width="4" customWidth="1"/>
    <col min="10755" max="10755" width="4.140625" customWidth="1"/>
    <col min="10756" max="10756" width="39.5703125" customWidth="1"/>
    <col min="10757" max="10758" width="11" customWidth="1"/>
    <col min="10759" max="10763" width="13.5703125" customWidth="1"/>
    <col min="11009" max="11009" width="4.85546875" customWidth="1"/>
    <col min="11010" max="11010" width="4" customWidth="1"/>
    <col min="11011" max="11011" width="4.140625" customWidth="1"/>
    <col min="11012" max="11012" width="39.5703125" customWidth="1"/>
    <col min="11013" max="11014" width="11" customWidth="1"/>
    <col min="11015" max="11019" width="13.5703125" customWidth="1"/>
    <col min="11265" max="11265" width="4.85546875" customWidth="1"/>
    <col min="11266" max="11266" width="4" customWidth="1"/>
    <col min="11267" max="11267" width="4.140625" customWidth="1"/>
    <col min="11268" max="11268" width="39.5703125" customWidth="1"/>
    <col min="11269" max="11270" width="11" customWidth="1"/>
    <col min="11271" max="11275" width="13.5703125" customWidth="1"/>
    <col min="11521" max="11521" width="4.85546875" customWidth="1"/>
    <col min="11522" max="11522" width="4" customWidth="1"/>
    <col min="11523" max="11523" width="4.140625" customWidth="1"/>
    <col min="11524" max="11524" width="39.5703125" customWidth="1"/>
    <col min="11525" max="11526" width="11" customWidth="1"/>
    <col min="11527" max="11531" width="13.5703125" customWidth="1"/>
    <col min="11777" max="11777" width="4.85546875" customWidth="1"/>
    <col min="11778" max="11778" width="4" customWidth="1"/>
    <col min="11779" max="11779" width="4.140625" customWidth="1"/>
    <col min="11780" max="11780" width="39.5703125" customWidth="1"/>
    <col min="11781" max="11782" width="11" customWidth="1"/>
    <col min="11783" max="11787" width="13.5703125" customWidth="1"/>
    <col min="12033" max="12033" width="4.85546875" customWidth="1"/>
    <col min="12034" max="12034" width="4" customWidth="1"/>
    <col min="12035" max="12035" width="4.140625" customWidth="1"/>
    <col min="12036" max="12036" width="39.5703125" customWidth="1"/>
    <col min="12037" max="12038" width="11" customWidth="1"/>
    <col min="12039" max="12043" width="13.5703125" customWidth="1"/>
    <col min="12289" max="12289" width="4.85546875" customWidth="1"/>
    <col min="12290" max="12290" width="4" customWidth="1"/>
    <col min="12291" max="12291" width="4.140625" customWidth="1"/>
    <col min="12292" max="12292" width="39.5703125" customWidth="1"/>
    <col min="12293" max="12294" width="11" customWidth="1"/>
    <col min="12295" max="12299" width="13.5703125" customWidth="1"/>
    <col min="12545" max="12545" width="4.85546875" customWidth="1"/>
    <col min="12546" max="12546" width="4" customWidth="1"/>
    <col min="12547" max="12547" width="4.140625" customWidth="1"/>
    <col min="12548" max="12548" width="39.5703125" customWidth="1"/>
    <col min="12549" max="12550" width="11" customWidth="1"/>
    <col min="12551" max="12555" width="13.5703125" customWidth="1"/>
    <col min="12801" max="12801" width="4.85546875" customWidth="1"/>
    <col min="12802" max="12802" width="4" customWidth="1"/>
    <col min="12803" max="12803" width="4.140625" customWidth="1"/>
    <col min="12804" max="12804" width="39.5703125" customWidth="1"/>
    <col min="12805" max="12806" width="11" customWidth="1"/>
    <col min="12807" max="12811" width="13.5703125" customWidth="1"/>
    <col min="13057" max="13057" width="4.85546875" customWidth="1"/>
    <col min="13058" max="13058" width="4" customWidth="1"/>
    <col min="13059" max="13059" width="4.140625" customWidth="1"/>
    <col min="13060" max="13060" width="39.5703125" customWidth="1"/>
    <col min="13061" max="13062" width="11" customWidth="1"/>
    <col min="13063" max="13067" width="13.5703125" customWidth="1"/>
    <col min="13313" max="13313" width="4.85546875" customWidth="1"/>
    <col min="13314" max="13314" width="4" customWidth="1"/>
    <col min="13315" max="13315" width="4.140625" customWidth="1"/>
    <col min="13316" max="13316" width="39.5703125" customWidth="1"/>
    <col min="13317" max="13318" width="11" customWidth="1"/>
    <col min="13319" max="13323" width="13.5703125" customWidth="1"/>
    <col min="13569" max="13569" width="4.85546875" customWidth="1"/>
    <col min="13570" max="13570" width="4" customWidth="1"/>
    <col min="13571" max="13571" width="4.140625" customWidth="1"/>
    <col min="13572" max="13572" width="39.5703125" customWidth="1"/>
    <col min="13573" max="13574" width="11" customWidth="1"/>
    <col min="13575" max="13579" width="13.5703125" customWidth="1"/>
    <col min="13825" max="13825" width="4.85546875" customWidth="1"/>
    <col min="13826" max="13826" width="4" customWidth="1"/>
    <col min="13827" max="13827" width="4.140625" customWidth="1"/>
    <col min="13828" max="13828" width="39.5703125" customWidth="1"/>
    <col min="13829" max="13830" width="11" customWidth="1"/>
    <col min="13831" max="13835" width="13.5703125" customWidth="1"/>
    <col min="14081" max="14081" width="4.85546875" customWidth="1"/>
    <col min="14082" max="14082" width="4" customWidth="1"/>
    <col min="14083" max="14083" width="4.140625" customWidth="1"/>
    <col min="14084" max="14084" width="39.5703125" customWidth="1"/>
    <col min="14085" max="14086" width="11" customWidth="1"/>
    <col min="14087" max="14091" width="13.5703125" customWidth="1"/>
    <col min="14337" max="14337" width="4.85546875" customWidth="1"/>
    <col min="14338" max="14338" width="4" customWidth="1"/>
    <col min="14339" max="14339" width="4.140625" customWidth="1"/>
    <col min="14340" max="14340" width="39.5703125" customWidth="1"/>
    <col min="14341" max="14342" width="11" customWidth="1"/>
    <col min="14343" max="14347" width="13.5703125" customWidth="1"/>
    <col min="14593" max="14593" width="4.85546875" customWidth="1"/>
    <col min="14594" max="14594" width="4" customWidth="1"/>
    <col min="14595" max="14595" width="4.140625" customWidth="1"/>
    <col min="14596" max="14596" width="39.5703125" customWidth="1"/>
    <col min="14597" max="14598" width="11" customWidth="1"/>
    <col min="14599" max="14603" width="13.5703125" customWidth="1"/>
    <col min="14849" max="14849" width="4.85546875" customWidth="1"/>
    <col min="14850" max="14850" width="4" customWidth="1"/>
    <col min="14851" max="14851" width="4.140625" customWidth="1"/>
    <col min="14852" max="14852" width="39.5703125" customWidth="1"/>
    <col min="14853" max="14854" width="11" customWidth="1"/>
    <col min="14855" max="14859" width="13.5703125" customWidth="1"/>
    <col min="15105" max="15105" width="4.85546875" customWidth="1"/>
    <col min="15106" max="15106" width="4" customWidth="1"/>
    <col min="15107" max="15107" width="4.140625" customWidth="1"/>
    <col min="15108" max="15108" width="39.5703125" customWidth="1"/>
    <col min="15109" max="15110" width="11" customWidth="1"/>
    <col min="15111" max="15115" width="13.5703125" customWidth="1"/>
    <col min="15361" max="15361" width="4.85546875" customWidth="1"/>
    <col min="15362" max="15362" width="4" customWidth="1"/>
    <col min="15363" max="15363" width="4.140625" customWidth="1"/>
    <col min="15364" max="15364" width="39.5703125" customWidth="1"/>
    <col min="15365" max="15366" width="11" customWidth="1"/>
    <col min="15367" max="15371" width="13.5703125" customWidth="1"/>
    <col min="15617" max="15617" width="4.85546875" customWidth="1"/>
    <col min="15618" max="15618" width="4" customWidth="1"/>
    <col min="15619" max="15619" width="4.140625" customWidth="1"/>
    <col min="15620" max="15620" width="39.5703125" customWidth="1"/>
    <col min="15621" max="15622" width="11" customWidth="1"/>
    <col min="15623" max="15627" width="13.5703125" customWidth="1"/>
    <col min="15873" max="15873" width="4.85546875" customWidth="1"/>
    <col min="15874" max="15874" width="4" customWidth="1"/>
    <col min="15875" max="15875" width="4.140625" customWidth="1"/>
    <col min="15876" max="15876" width="39.5703125" customWidth="1"/>
    <col min="15877" max="15878" width="11" customWidth="1"/>
    <col min="15879" max="15883" width="13.5703125" customWidth="1"/>
    <col min="16129" max="16129" width="4.85546875" customWidth="1"/>
    <col min="16130" max="16130" width="4" customWidth="1"/>
    <col min="16131" max="16131" width="4.140625" customWidth="1"/>
    <col min="16132" max="16132" width="39.5703125" customWidth="1"/>
    <col min="16133" max="16134" width="11" customWidth="1"/>
    <col min="16135" max="16139" width="13.5703125" customWidth="1"/>
  </cols>
  <sheetData>
    <row r="1" spans="1:12" ht="15.75">
      <c r="J1" s="275" t="s">
        <v>110</v>
      </c>
      <c r="K1" s="275"/>
    </row>
    <row r="3" spans="1:12" s="4" customFormat="1" ht="18.75">
      <c r="A3" s="276" t="s">
        <v>111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2" s="4" customFormat="1" ht="18.75">
      <c r="A4" s="276" t="s">
        <v>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2" ht="16.5" thickBot="1">
      <c r="A5" s="3"/>
      <c r="B5" s="3"/>
      <c r="C5" s="3"/>
      <c r="D5" s="3"/>
      <c r="E5" s="3"/>
      <c r="F5" s="3"/>
      <c r="G5" s="3"/>
      <c r="H5" s="3"/>
    </row>
    <row r="6" spans="1:12" s="3" customFormat="1" ht="15.75" customHeight="1">
      <c r="A6" s="277" t="s">
        <v>112</v>
      </c>
      <c r="B6" s="279" t="s">
        <v>113</v>
      </c>
      <c r="C6" s="280"/>
      <c r="D6" s="281"/>
      <c r="E6" s="285" t="s">
        <v>114</v>
      </c>
      <c r="F6" s="285" t="s">
        <v>115</v>
      </c>
      <c r="G6" s="287" t="s">
        <v>116</v>
      </c>
      <c r="H6" s="289" t="s">
        <v>117</v>
      </c>
      <c r="I6" s="290"/>
      <c r="J6" s="291"/>
      <c r="K6" s="184"/>
      <c r="L6" s="185"/>
    </row>
    <row r="7" spans="1:12" s="3" customFormat="1" ht="31.5">
      <c r="A7" s="278"/>
      <c r="B7" s="282"/>
      <c r="C7" s="283"/>
      <c r="D7" s="284"/>
      <c r="E7" s="286"/>
      <c r="F7" s="286"/>
      <c r="G7" s="288"/>
      <c r="H7" s="186" t="s">
        <v>118</v>
      </c>
      <c r="I7" s="186" t="s">
        <v>119</v>
      </c>
      <c r="J7" s="186" t="s">
        <v>120</v>
      </c>
      <c r="K7" s="187" t="s">
        <v>0</v>
      </c>
    </row>
    <row r="8" spans="1:12" s="5" customFormat="1" ht="14.25" customHeight="1">
      <c r="A8" s="188" t="s">
        <v>108</v>
      </c>
      <c r="B8" s="189" t="s">
        <v>121</v>
      </c>
      <c r="C8" s="190"/>
      <c r="D8" s="191"/>
      <c r="E8" s="192"/>
      <c r="F8" s="193"/>
      <c r="G8" s="193"/>
      <c r="H8" s="193"/>
      <c r="I8" s="194"/>
      <c r="J8" s="194"/>
      <c r="K8" s="195"/>
      <c r="L8" s="196"/>
    </row>
    <row r="9" spans="1:12" s="5" customFormat="1" ht="14.25" customHeight="1">
      <c r="A9" s="197"/>
      <c r="B9" s="189" t="s">
        <v>122</v>
      </c>
      <c r="C9" s="190" t="s">
        <v>123</v>
      </c>
      <c r="D9" s="198"/>
      <c r="E9" s="192"/>
      <c r="F9" s="193"/>
      <c r="G9" s="193"/>
      <c r="H9" s="193"/>
      <c r="I9" s="194"/>
      <c r="J9" s="194"/>
      <c r="K9" s="195"/>
      <c r="L9" s="196"/>
    </row>
    <row r="10" spans="1:12" s="5" customFormat="1" ht="14.25" customHeight="1">
      <c r="A10" s="199"/>
      <c r="B10" s="200"/>
      <c r="C10" s="201">
        <v>1</v>
      </c>
      <c r="D10" s="202" t="s">
        <v>124</v>
      </c>
      <c r="E10" s="192" t="s">
        <v>125</v>
      </c>
      <c r="F10" s="192">
        <v>10</v>
      </c>
      <c r="G10" s="203">
        <v>42000</v>
      </c>
      <c r="H10" s="204">
        <f>G10*F10</f>
        <v>420000</v>
      </c>
      <c r="I10" s="205">
        <v>0</v>
      </c>
      <c r="J10" s="205">
        <v>0</v>
      </c>
      <c r="K10" s="206">
        <f>SUM(H10:J10)</f>
        <v>420000</v>
      </c>
      <c r="L10" s="196"/>
    </row>
    <row r="11" spans="1:12" s="5" customFormat="1" ht="14.25" customHeight="1">
      <c r="A11" s="199"/>
      <c r="B11" s="200"/>
      <c r="C11" s="201">
        <v>2</v>
      </c>
      <c r="D11" s="202" t="s">
        <v>126</v>
      </c>
      <c r="E11" s="192" t="s">
        <v>125</v>
      </c>
      <c r="F11" s="192">
        <v>5</v>
      </c>
      <c r="G11" s="203">
        <v>50000</v>
      </c>
      <c r="H11" s="204">
        <f t="shared" ref="H11:H30" si="0">G11*F11</f>
        <v>250000</v>
      </c>
      <c r="I11" s="205">
        <v>0</v>
      </c>
      <c r="J11" s="205">
        <v>0</v>
      </c>
      <c r="K11" s="206">
        <f t="shared" ref="K11:K30" si="1">SUM(H11:J11)</f>
        <v>250000</v>
      </c>
      <c r="L11" s="196"/>
    </row>
    <row r="12" spans="1:12" s="5" customFormat="1" ht="14.25" customHeight="1">
      <c r="A12" s="199"/>
      <c r="B12" s="200"/>
      <c r="C12" s="201">
        <v>3</v>
      </c>
      <c r="D12" s="202" t="s">
        <v>127</v>
      </c>
      <c r="E12" s="192" t="s">
        <v>128</v>
      </c>
      <c r="F12" s="192">
        <v>2</v>
      </c>
      <c r="G12" s="203">
        <v>19000</v>
      </c>
      <c r="H12" s="204">
        <f t="shared" si="0"/>
        <v>38000</v>
      </c>
      <c r="I12" s="205">
        <v>0</v>
      </c>
      <c r="J12" s="205">
        <v>0</v>
      </c>
      <c r="K12" s="206">
        <f t="shared" si="1"/>
        <v>38000</v>
      </c>
      <c r="L12" s="196"/>
    </row>
    <row r="13" spans="1:12" s="5" customFormat="1" ht="14.25" customHeight="1">
      <c r="A13" s="199"/>
      <c r="B13" s="200"/>
      <c r="C13" s="201">
        <v>4</v>
      </c>
      <c r="D13" s="202" t="s">
        <v>129</v>
      </c>
      <c r="E13" s="192" t="s">
        <v>128</v>
      </c>
      <c r="F13" s="192">
        <v>3</v>
      </c>
      <c r="G13" s="203">
        <v>43000</v>
      </c>
      <c r="H13" s="204">
        <f t="shared" si="0"/>
        <v>129000</v>
      </c>
      <c r="I13" s="205">
        <v>0</v>
      </c>
      <c r="J13" s="205">
        <v>0</v>
      </c>
      <c r="K13" s="206">
        <f t="shared" si="1"/>
        <v>129000</v>
      </c>
      <c r="L13" s="196"/>
    </row>
    <row r="14" spans="1:12" s="5" customFormat="1" ht="14.25" customHeight="1">
      <c r="A14" s="199"/>
      <c r="B14" s="200"/>
      <c r="C14" s="201">
        <v>5</v>
      </c>
      <c r="D14" s="202" t="s">
        <v>130</v>
      </c>
      <c r="E14" s="192" t="s">
        <v>131</v>
      </c>
      <c r="F14" s="192">
        <v>5</v>
      </c>
      <c r="G14" s="203">
        <v>12000</v>
      </c>
      <c r="H14" s="204">
        <f t="shared" si="0"/>
        <v>60000</v>
      </c>
      <c r="I14" s="205">
        <v>0</v>
      </c>
      <c r="J14" s="205">
        <v>0</v>
      </c>
      <c r="K14" s="206">
        <f t="shared" si="1"/>
        <v>60000</v>
      </c>
      <c r="L14" s="196"/>
    </row>
    <row r="15" spans="1:12" s="5" customFormat="1" ht="14.25" customHeight="1">
      <c r="A15" s="199"/>
      <c r="B15" s="200"/>
      <c r="C15" s="201">
        <v>6</v>
      </c>
      <c r="D15" s="202" t="s">
        <v>132</v>
      </c>
      <c r="E15" s="192" t="s">
        <v>133</v>
      </c>
      <c r="F15" s="192">
        <v>3</v>
      </c>
      <c r="G15" s="203">
        <v>72000</v>
      </c>
      <c r="H15" s="204">
        <f t="shared" si="0"/>
        <v>216000</v>
      </c>
      <c r="I15" s="205">
        <v>0</v>
      </c>
      <c r="J15" s="205">
        <v>0</v>
      </c>
      <c r="K15" s="206">
        <f t="shared" si="1"/>
        <v>216000</v>
      </c>
      <c r="L15" s="196"/>
    </row>
    <row r="16" spans="1:12" s="5" customFormat="1" ht="14.25" customHeight="1">
      <c r="A16" s="199"/>
      <c r="B16" s="200"/>
      <c r="C16" s="201">
        <v>7</v>
      </c>
      <c r="D16" s="202" t="s">
        <v>134</v>
      </c>
      <c r="E16" s="192" t="s">
        <v>135</v>
      </c>
      <c r="F16" s="192">
        <v>5</v>
      </c>
      <c r="G16" s="203">
        <v>15000</v>
      </c>
      <c r="H16" s="204">
        <f t="shared" si="0"/>
        <v>75000</v>
      </c>
      <c r="I16" s="205">
        <v>0</v>
      </c>
      <c r="J16" s="205">
        <v>0</v>
      </c>
      <c r="K16" s="206">
        <f t="shared" si="1"/>
        <v>75000</v>
      </c>
      <c r="L16" s="196"/>
    </row>
    <row r="17" spans="1:12" s="5" customFormat="1" ht="14.25" customHeight="1">
      <c r="A17" s="199"/>
      <c r="B17" s="200"/>
      <c r="C17" s="201">
        <v>8</v>
      </c>
      <c r="D17" s="202" t="s">
        <v>136</v>
      </c>
      <c r="E17" s="192" t="s">
        <v>131</v>
      </c>
      <c r="F17" s="192">
        <v>3</v>
      </c>
      <c r="G17" s="203">
        <v>8000</v>
      </c>
      <c r="H17" s="204">
        <f t="shared" si="0"/>
        <v>24000</v>
      </c>
      <c r="I17" s="205">
        <v>0</v>
      </c>
      <c r="J17" s="205">
        <v>0</v>
      </c>
      <c r="K17" s="206">
        <f t="shared" si="1"/>
        <v>24000</v>
      </c>
      <c r="L17" s="196"/>
    </row>
    <row r="18" spans="1:12" s="5" customFormat="1" ht="14.25" customHeight="1">
      <c r="A18" s="199"/>
      <c r="B18" s="200"/>
      <c r="C18" s="201">
        <v>9</v>
      </c>
      <c r="D18" s="202" t="s">
        <v>137</v>
      </c>
      <c r="E18" s="192" t="s">
        <v>133</v>
      </c>
      <c r="F18" s="192">
        <v>1</v>
      </c>
      <c r="G18" s="203">
        <v>55000</v>
      </c>
      <c r="H18" s="204">
        <f t="shared" si="0"/>
        <v>55000</v>
      </c>
      <c r="I18" s="205">
        <v>0</v>
      </c>
      <c r="J18" s="205">
        <v>0</v>
      </c>
      <c r="K18" s="206">
        <f t="shared" si="1"/>
        <v>55000</v>
      </c>
      <c r="L18" s="196"/>
    </row>
    <row r="19" spans="1:12" s="5" customFormat="1" ht="14.25" customHeight="1">
      <c r="A19" s="199"/>
      <c r="B19" s="200"/>
      <c r="C19" s="201">
        <v>10</v>
      </c>
      <c r="D19" s="202" t="s">
        <v>138</v>
      </c>
      <c r="E19" s="192" t="s">
        <v>131</v>
      </c>
      <c r="F19" s="192">
        <v>5</v>
      </c>
      <c r="G19" s="203">
        <v>19500</v>
      </c>
      <c r="H19" s="204">
        <f t="shared" si="0"/>
        <v>97500</v>
      </c>
      <c r="I19" s="205">
        <v>0</v>
      </c>
      <c r="J19" s="205">
        <v>0</v>
      </c>
      <c r="K19" s="206">
        <f t="shared" si="1"/>
        <v>97500</v>
      </c>
      <c r="L19" s="196"/>
    </row>
    <row r="20" spans="1:12" s="5" customFormat="1" ht="14.25" customHeight="1">
      <c r="A20" s="207"/>
      <c r="B20" s="208"/>
      <c r="C20" s="201">
        <v>11</v>
      </c>
      <c r="D20" s="202" t="s">
        <v>139</v>
      </c>
      <c r="E20" s="192" t="s">
        <v>131</v>
      </c>
      <c r="F20" s="192">
        <v>6</v>
      </c>
      <c r="G20" s="203">
        <v>6500</v>
      </c>
      <c r="H20" s="204">
        <f t="shared" si="0"/>
        <v>39000</v>
      </c>
      <c r="I20" s="205">
        <v>0</v>
      </c>
      <c r="J20" s="205">
        <v>0</v>
      </c>
      <c r="K20" s="206">
        <f t="shared" si="1"/>
        <v>39000</v>
      </c>
      <c r="L20" s="196"/>
    </row>
    <row r="21" spans="1:12" s="5" customFormat="1" ht="14.25" customHeight="1">
      <c r="A21" s="207"/>
      <c r="B21" s="208"/>
      <c r="C21" s="201">
        <v>12</v>
      </c>
      <c r="D21" s="202" t="s">
        <v>140</v>
      </c>
      <c r="E21" s="192" t="s">
        <v>131</v>
      </c>
      <c r="F21" s="192">
        <v>12</v>
      </c>
      <c r="G21" s="203">
        <v>10000</v>
      </c>
      <c r="H21" s="204">
        <f t="shared" si="0"/>
        <v>120000</v>
      </c>
      <c r="I21" s="205">
        <v>0</v>
      </c>
      <c r="J21" s="205">
        <v>0</v>
      </c>
      <c r="K21" s="206">
        <f t="shared" si="1"/>
        <v>120000</v>
      </c>
      <c r="L21" s="196"/>
    </row>
    <row r="22" spans="1:12" s="5" customFormat="1" ht="14.25" customHeight="1">
      <c r="A22" s="207"/>
      <c r="B22" s="208"/>
      <c r="C22" s="201">
        <v>13</v>
      </c>
      <c r="D22" s="202" t="s">
        <v>141</v>
      </c>
      <c r="E22" s="192" t="s">
        <v>131</v>
      </c>
      <c r="F22" s="192">
        <v>10</v>
      </c>
      <c r="G22" s="203">
        <v>11000</v>
      </c>
      <c r="H22" s="204">
        <f t="shared" si="0"/>
        <v>110000</v>
      </c>
      <c r="I22" s="205">
        <v>0</v>
      </c>
      <c r="J22" s="205">
        <v>0</v>
      </c>
      <c r="K22" s="206">
        <f t="shared" si="1"/>
        <v>110000</v>
      </c>
      <c r="L22" s="196"/>
    </row>
    <row r="23" spans="1:12" s="5" customFormat="1" ht="14.25" customHeight="1">
      <c r="A23" s="207"/>
      <c r="B23" s="208"/>
      <c r="C23" s="201">
        <v>14</v>
      </c>
      <c r="D23" s="202" t="s">
        <v>142</v>
      </c>
      <c r="E23" s="192" t="s">
        <v>131</v>
      </c>
      <c r="F23" s="192">
        <v>3</v>
      </c>
      <c r="G23" s="203">
        <v>45000</v>
      </c>
      <c r="H23" s="204">
        <f t="shared" si="0"/>
        <v>135000</v>
      </c>
      <c r="I23" s="205">
        <v>0</v>
      </c>
      <c r="J23" s="205">
        <v>0</v>
      </c>
      <c r="K23" s="206">
        <f t="shared" si="1"/>
        <v>135000</v>
      </c>
      <c r="L23" s="196"/>
    </row>
    <row r="24" spans="1:12" s="5" customFormat="1" ht="14.25" customHeight="1">
      <c r="A24" s="207"/>
      <c r="B24" s="208"/>
      <c r="C24" s="201">
        <v>15</v>
      </c>
      <c r="D24" s="202" t="s">
        <v>143</v>
      </c>
      <c r="E24" s="192" t="s">
        <v>135</v>
      </c>
      <c r="F24" s="192">
        <v>5</v>
      </c>
      <c r="G24" s="203">
        <v>20000</v>
      </c>
      <c r="H24" s="204">
        <f t="shared" si="0"/>
        <v>100000</v>
      </c>
      <c r="I24" s="205">
        <v>0</v>
      </c>
      <c r="J24" s="205">
        <v>0</v>
      </c>
      <c r="K24" s="206">
        <f t="shared" si="1"/>
        <v>100000</v>
      </c>
      <c r="L24" s="196"/>
    </row>
    <row r="25" spans="1:12" s="5" customFormat="1" ht="14.25" customHeight="1">
      <c r="A25" s="207"/>
      <c r="B25" s="208"/>
      <c r="C25" s="201">
        <v>16</v>
      </c>
      <c r="D25" s="202" t="s">
        <v>144</v>
      </c>
      <c r="E25" s="192" t="s">
        <v>128</v>
      </c>
      <c r="F25" s="192">
        <v>4</v>
      </c>
      <c r="G25" s="203">
        <v>14000</v>
      </c>
      <c r="H25" s="204">
        <f t="shared" si="0"/>
        <v>56000</v>
      </c>
      <c r="I25" s="205">
        <v>0</v>
      </c>
      <c r="J25" s="205">
        <v>0</v>
      </c>
      <c r="K25" s="206">
        <f t="shared" si="1"/>
        <v>56000</v>
      </c>
      <c r="L25" s="196"/>
    </row>
    <row r="26" spans="1:12" s="5" customFormat="1" ht="14.25" customHeight="1">
      <c r="A26" s="207"/>
      <c r="B26" s="208"/>
      <c r="C26" s="201">
        <v>17</v>
      </c>
      <c r="D26" s="202" t="s">
        <v>145</v>
      </c>
      <c r="E26" s="192" t="s">
        <v>128</v>
      </c>
      <c r="F26" s="192">
        <v>2</v>
      </c>
      <c r="G26" s="203">
        <v>90000</v>
      </c>
      <c r="H26" s="204">
        <f t="shared" si="0"/>
        <v>180000</v>
      </c>
      <c r="I26" s="205">
        <v>0</v>
      </c>
      <c r="J26" s="205">
        <v>0</v>
      </c>
      <c r="K26" s="206">
        <f t="shared" si="1"/>
        <v>180000</v>
      </c>
      <c r="L26" s="196"/>
    </row>
    <row r="27" spans="1:12" s="5" customFormat="1" ht="14.25" customHeight="1">
      <c r="A27" s="207"/>
      <c r="B27" s="208"/>
      <c r="C27" s="201">
        <v>18</v>
      </c>
      <c r="D27" s="202" t="s">
        <v>146</v>
      </c>
      <c r="E27" s="192" t="s">
        <v>131</v>
      </c>
      <c r="F27" s="192">
        <v>3</v>
      </c>
      <c r="G27" s="203">
        <v>20000</v>
      </c>
      <c r="H27" s="204">
        <f t="shared" si="0"/>
        <v>60000</v>
      </c>
      <c r="I27" s="205">
        <v>0</v>
      </c>
      <c r="J27" s="205">
        <v>0</v>
      </c>
      <c r="K27" s="206">
        <f t="shared" si="1"/>
        <v>60000</v>
      </c>
      <c r="L27" s="196"/>
    </row>
    <row r="28" spans="1:12" s="5" customFormat="1" ht="14.25" customHeight="1">
      <c r="A28" s="207"/>
      <c r="B28" s="208"/>
      <c r="C28" s="201">
        <v>19</v>
      </c>
      <c r="D28" s="202" t="s">
        <v>147</v>
      </c>
      <c r="E28" s="192" t="s">
        <v>128</v>
      </c>
      <c r="F28" s="192">
        <v>5</v>
      </c>
      <c r="G28" s="203">
        <v>14000</v>
      </c>
      <c r="H28" s="204">
        <f t="shared" si="0"/>
        <v>70000</v>
      </c>
      <c r="I28" s="205">
        <v>0</v>
      </c>
      <c r="J28" s="205">
        <v>0</v>
      </c>
      <c r="K28" s="206">
        <f t="shared" si="1"/>
        <v>70000</v>
      </c>
      <c r="L28" s="196"/>
    </row>
    <row r="29" spans="1:12" s="5" customFormat="1" ht="14.25" customHeight="1">
      <c r="A29" s="207"/>
      <c r="B29" s="208"/>
      <c r="C29" s="201">
        <v>20</v>
      </c>
      <c r="D29" s="202" t="s">
        <v>148</v>
      </c>
      <c r="E29" s="192" t="s">
        <v>128</v>
      </c>
      <c r="F29" s="192">
        <v>2</v>
      </c>
      <c r="G29" s="203">
        <v>25000</v>
      </c>
      <c r="H29" s="204">
        <f t="shared" si="0"/>
        <v>50000</v>
      </c>
      <c r="I29" s="205">
        <v>0</v>
      </c>
      <c r="J29" s="205">
        <v>0</v>
      </c>
      <c r="K29" s="206">
        <f t="shared" si="1"/>
        <v>50000</v>
      </c>
      <c r="L29" s="196"/>
    </row>
    <row r="30" spans="1:12" s="5" customFormat="1" ht="14.25" customHeight="1">
      <c r="A30" s="207"/>
      <c r="B30" s="208"/>
      <c r="C30" s="201">
        <v>21</v>
      </c>
      <c r="D30" s="202" t="s">
        <v>149</v>
      </c>
      <c r="E30" s="192" t="s">
        <v>131</v>
      </c>
      <c r="F30" s="192">
        <v>2</v>
      </c>
      <c r="G30" s="203">
        <v>22000</v>
      </c>
      <c r="H30" s="204">
        <f t="shared" si="0"/>
        <v>44000</v>
      </c>
      <c r="I30" s="205">
        <v>0</v>
      </c>
      <c r="J30" s="205">
        <v>0</v>
      </c>
      <c r="K30" s="206">
        <f t="shared" si="1"/>
        <v>44000</v>
      </c>
      <c r="L30" s="196"/>
    </row>
    <row r="31" spans="1:12" s="217" customFormat="1" ht="14.25" customHeight="1" thickBot="1">
      <c r="A31" s="209"/>
      <c r="B31" s="210"/>
      <c r="C31" s="211"/>
      <c r="D31" s="212" t="s">
        <v>0</v>
      </c>
      <c r="E31" s="213"/>
      <c r="F31" s="213"/>
      <c r="G31" s="213"/>
      <c r="H31" s="214"/>
      <c r="I31" s="215">
        <v>0</v>
      </c>
      <c r="J31" s="215">
        <v>0</v>
      </c>
      <c r="K31" s="216">
        <f>SUM(K10:K30)</f>
        <v>2328500</v>
      </c>
    </row>
    <row r="32" spans="1:12" ht="15.75">
      <c r="A32" s="218"/>
      <c r="B32" s="218"/>
      <c r="C32" s="218"/>
      <c r="D32" s="218"/>
      <c r="E32" s="218"/>
      <c r="F32" s="218"/>
      <c r="G32" s="218"/>
      <c r="H32" s="218"/>
      <c r="I32" s="219"/>
      <c r="J32" s="219"/>
      <c r="K32" s="219"/>
    </row>
    <row r="33" spans="1:14" ht="15.75">
      <c r="A33" s="2"/>
      <c r="B33" s="2"/>
      <c r="C33" s="2"/>
      <c r="D33" s="2"/>
      <c r="E33" s="2"/>
      <c r="F33" s="220"/>
      <c r="G33" s="220"/>
      <c r="H33" s="220"/>
      <c r="I33" s="221" t="s">
        <v>109</v>
      </c>
      <c r="J33" s="220"/>
      <c r="K33" s="220"/>
    </row>
    <row r="34" spans="1:14" ht="15.75">
      <c r="A34" s="2"/>
      <c r="B34" s="2"/>
      <c r="C34" s="2"/>
      <c r="D34" s="220"/>
      <c r="E34" s="2"/>
      <c r="F34" s="220"/>
      <c r="G34" s="220"/>
      <c r="H34" s="220"/>
      <c r="I34" s="222" t="s">
        <v>5</v>
      </c>
      <c r="J34" s="220"/>
      <c r="K34" s="220"/>
      <c r="N34" s="223"/>
    </row>
    <row r="35" spans="1:14" ht="15.75">
      <c r="A35" s="2"/>
      <c r="B35" s="2"/>
      <c r="C35" s="2"/>
      <c r="D35" s="220"/>
      <c r="E35" s="2"/>
      <c r="F35" s="220"/>
      <c r="G35" s="220"/>
      <c r="H35" s="220"/>
      <c r="I35" s="221" t="s">
        <v>4</v>
      </c>
      <c r="J35" s="220"/>
      <c r="K35" s="220"/>
    </row>
    <row r="36" spans="1:14" ht="15.75">
      <c r="A36" s="2"/>
      <c r="B36" s="2"/>
      <c r="C36" s="2"/>
      <c r="D36" s="220"/>
      <c r="E36" s="2"/>
      <c r="F36" s="220"/>
      <c r="G36" s="220"/>
      <c r="H36" s="220"/>
      <c r="I36" s="221"/>
      <c r="J36" s="220"/>
      <c r="K36" s="220"/>
    </row>
    <row r="37" spans="1:14" ht="15.75">
      <c r="A37" s="2"/>
      <c r="B37" s="2"/>
      <c r="C37" s="2"/>
      <c r="D37" s="220"/>
      <c r="E37" s="2"/>
      <c r="F37" s="220"/>
      <c r="G37" s="220"/>
      <c r="H37" s="220"/>
      <c r="I37" s="221"/>
      <c r="J37" s="220"/>
      <c r="K37" s="220"/>
    </row>
    <row r="38" spans="1:14" ht="15.75">
      <c r="A38" s="2"/>
      <c r="B38" s="2"/>
      <c r="C38" s="2"/>
      <c r="D38" s="220"/>
      <c r="E38" s="2"/>
      <c r="F38" s="220"/>
      <c r="G38" s="220"/>
      <c r="H38" s="220"/>
      <c r="I38" s="222" t="s">
        <v>7</v>
      </c>
      <c r="J38" s="220"/>
      <c r="K38" s="220"/>
    </row>
    <row r="39" spans="1:14" ht="15.75">
      <c r="A39" s="2"/>
      <c r="B39" s="2"/>
      <c r="C39" s="2"/>
      <c r="D39" s="220"/>
      <c r="E39" s="2"/>
      <c r="F39" s="2"/>
      <c r="G39" s="2"/>
      <c r="H39" s="2"/>
      <c r="I39" s="222" t="s">
        <v>6</v>
      </c>
      <c r="J39" s="220"/>
      <c r="K39" s="220"/>
    </row>
    <row r="40" spans="1:14">
      <c r="A40" s="220"/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9">
    <mergeCell ref="J1:K1"/>
    <mergeCell ref="A3:K3"/>
    <mergeCell ref="A4:K4"/>
    <mergeCell ref="A6:A7"/>
    <mergeCell ref="B6:D7"/>
    <mergeCell ref="E6:E7"/>
    <mergeCell ref="F6:F7"/>
    <mergeCell ref="G6:G7"/>
    <mergeCell ref="H6:J6"/>
  </mergeCells>
  <pageMargins left="0.84" right="0.70866141732283472" top="0.63" bottom="0.47244094488188981" header="0.31496062992125984" footer="0.31496062992125984"/>
  <pageSetup paperSize="9" scale="8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E14" sqref="E14"/>
    </sheetView>
  </sheetViews>
  <sheetFormatPr defaultRowHeight="15"/>
  <cols>
    <col min="2" max="3" width="22.140625" style="259" customWidth="1"/>
    <col min="5" max="5" width="17" customWidth="1"/>
    <col min="6" max="6" width="17" style="259" customWidth="1"/>
  </cols>
  <sheetData>
    <row r="2" spans="1:6">
      <c r="B2" s="259" t="s">
        <v>242</v>
      </c>
      <c r="C2" s="259" t="s">
        <v>243</v>
      </c>
    </row>
    <row r="3" spans="1:6">
      <c r="F3" s="259" t="s">
        <v>247</v>
      </c>
    </row>
    <row r="4" spans="1:6">
      <c r="A4" t="s">
        <v>244</v>
      </c>
      <c r="B4" s="259">
        <v>92397680</v>
      </c>
      <c r="C4" s="259">
        <v>74143000</v>
      </c>
      <c r="E4" s="1">
        <f>B6+C6</f>
        <v>489068180</v>
      </c>
      <c r="F4" s="259">
        <v>489068180</v>
      </c>
    </row>
    <row r="5" spans="1:6">
      <c r="A5" t="s">
        <v>245</v>
      </c>
      <c r="B5" s="259">
        <v>156594000</v>
      </c>
      <c r="C5" s="259">
        <v>165933500</v>
      </c>
    </row>
    <row r="6" spans="1:6" s="261" customFormat="1">
      <c r="A6" s="261" t="s">
        <v>246</v>
      </c>
      <c r="B6" s="260">
        <f>SUM(B4:B5)</f>
        <v>248991680</v>
      </c>
      <c r="C6" s="260">
        <f>SUM(C4:C5)</f>
        <v>240076500</v>
      </c>
      <c r="E6" s="262">
        <f>F4-E4</f>
        <v>0</v>
      </c>
      <c r="F6" s="260"/>
    </row>
    <row r="13" spans="1:6">
      <c r="B13" s="259">
        <v>4615000</v>
      </c>
    </row>
    <row r="14" spans="1:6">
      <c r="B14" s="259">
        <v>4950000</v>
      </c>
    </row>
    <row r="15" spans="1:6">
      <c r="B15" s="259">
        <v>64135680</v>
      </c>
    </row>
    <row r="16" spans="1:6">
      <c r="B16" s="259">
        <v>2000000</v>
      </c>
    </row>
    <row r="17" spans="2:2">
      <c r="B17" s="259">
        <v>104764000</v>
      </c>
    </row>
    <row r="18" spans="2:2">
      <c r="B18" s="259">
        <v>9900000</v>
      </c>
    </row>
    <row r="19" spans="2:2">
      <c r="B19" s="259">
        <v>7980000</v>
      </c>
    </row>
    <row r="20" spans="2:2">
      <c r="B20" s="259">
        <f>SUM(B13:B19)</f>
        <v>198344680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47"/>
  <sheetViews>
    <sheetView topLeftCell="D6" workbookViewId="0">
      <selection activeCell="D9" sqref="D9"/>
    </sheetView>
  </sheetViews>
  <sheetFormatPr defaultRowHeight="15"/>
  <cols>
    <col min="1" max="1" width="9.140625" style="33"/>
    <col min="2" max="2" width="10.5703125" style="33" customWidth="1"/>
    <col min="3" max="3" width="31.7109375" style="33" customWidth="1"/>
    <col min="4" max="4" width="15.7109375" style="33" customWidth="1"/>
    <col min="5" max="5" width="14.28515625" style="33" customWidth="1"/>
    <col min="6" max="6" width="13.85546875" style="33" customWidth="1"/>
    <col min="7" max="7" width="15" style="33" customWidth="1"/>
    <col min="8" max="8" width="17.7109375" style="33" customWidth="1"/>
    <col min="9" max="9" width="12.140625" style="33" customWidth="1"/>
    <col min="10" max="10" width="11.42578125" style="33" customWidth="1"/>
    <col min="11" max="11" width="19.28515625" style="33" customWidth="1"/>
    <col min="12" max="12" width="18.85546875" style="33" customWidth="1"/>
    <col min="13" max="13" width="16.85546875" style="33" customWidth="1"/>
    <col min="14" max="14" width="17.7109375" style="33" bestFit="1" customWidth="1"/>
    <col min="15" max="15" width="10.5703125" style="33" bestFit="1" customWidth="1"/>
    <col min="16" max="16384" width="9.140625" style="33"/>
  </cols>
  <sheetData>
    <row r="2" spans="2:15">
      <c r="B2" s="14"/>
      <c r="C2" s="14"/>
      <c r="D2" s="14"/>
      <c r="E2" s="14"/>
      <c r="F2" s="14"/>
      <c r="G2" s="14"/>
      <c r="H2" s="14"/>
      <c r="I2" s="14"/>
      <c r="J2" s="14"/>
      <c r="K2" s="14"/>
      <c r="L2" s="32" t="s">
        <v>87</v>
      </c>
    </row>
    <row r="3" spans="2:15" ht="18.75">
      <c r="B3" s="292" t="s">
        <v>212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5" ht="18.75"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5" spans="2:15" ht="18.75">
      <c r="B5" s="293" t="s">
        <v>67</v>
      </c>
      <c r="C5" s="293"/>
      <c r="D5" s="293"/>
      <c r="E5" s="247"/>
      <c r="F5" s="247"/>
      <c r="G5" s="247"/>
      <c r="H5" s="247"/>
      <c r="I5" s="247"/>
      <c r="J5" s="247"/>
      <c r="K5" s="247"/>
      <c r="L5" s="247"/>
    </row>
    <row r="6" spans="2:15" ht="18.75">
      <c r="B6" s="293" t="s">
        <v>68</v>
      </c>
      <c r="C6" s="293"/>
      <c r="D6" s="293"/>
      <c r="E6" s="247"/>
      <c r="F6" s="247"/>
      <c r="G6" s="247"/>
      <c r="H6" s="247"/>
      <c r="I6" s="247"/>
      <c r="J6" s="247"/>
      <c r="K6" s="247"/>
      <c r="L6" s="247"/>
    </row>
    <row r="7" spans="2: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5" ht="96.75" customHeight="1">
      <c r="B8" s="16" t="s">
        <v>2</v>
      </c>
      <c r="C8" s="16" t="s">
        <v>69</v>
      </c>
      <c r="D8" s="248" t="s">
        <v>213</v>
      </c>
      <c r="E8" s="294" t="s">
        <v>214</v>
      </c>
      <c r="F8" s="294"/>
      <c r="G8" s="248" t="s">
        <v>150</v>
      </c>
      <c r="H8" s="248" t="s">
        <v>215</v>
      </c>
      <c r="I8" s="295" t="s">
        <v>216</v>
      </c>
      <c r="J8" s="296"/>
      <c r="K8" s="248" t="s">
        <v>217</v>
      </c>
      <c r="L8" s="248" t="s">
        <v>218</v>
      </c>
    </row>
    <row r="9" spans="2:15">
      <c r="B9" s="17"/>
      <c r="C9" s="17"/>
      <c r="D9" s="18"/>
      <c r="E9" s="19" t="s">
        <v>71</v>
      </c>
      <c r="F9" s="19" t="s">
        <v>72</v>
      </c>
      <c r="G9" s="17"/>
      <c r="H9" s="17"/>
      <c r="I9" s="19" t="s">
        <v>71</v>
      </c>
      <c r="J9" s="19" t="s">
        <v>72</v>
      </c>
      <c r="K9" s="17"/>
      <c r="L9" s="17"/>
    </row>
    <row r="10" spans="2:15">
      <c r="B10" s="20" t="s">
        <v>73</v>
      </c>
      <c r="C10" s="21" t="s">
        <v>74</v>
      </c>
      <c r="D10" s="17"/>
      <c r="E10" s="17"/>
      <c r="F10" s="17"/>
      <c r="G10" s="17"/>
      <c r="H10" s="17"/>
      <c r="I10" s="17"/>
      <c r="J10" s="17"/>
      <c r="K10" s="17"/>
      <c r="L10" s="17"/>
    </row>
    <row r="11" spans="2:15">
      <c r="B11" s="22">
        <v>1</v>
      </c>
      <c r="C11" s="21" t="s">
        <v>75</v>
      </c>
      <c r="D11" s="31">
        <v>41179418600</v>
      </c>
      <c r="E11" s="31"/>
      <c r="F11" s="31"/>
      <c r="G11" s="31">
        <f>D11+E11</f>
        <v>41179418600</v>
      </c>
      <c r="H11" s="34"/>
      <c r="I11" s="34"/>
      <c r="J11" s="31"/>
      <c r="K11" s="34"/>
      <c r="L11" s="34">
        <f>G11-K11</f>
        <v>41179418600</v>
      </c>
    </row>
    <row r="12" spans="2:15">
      <c r="B12" s="22">
        <v>2</v>
      </c>
      <c r="C12" s="21" t="s">
        <v>29</v>
      </c>
      <c r="D12" s="31">
        <v>6767992899</v>
      </c>
      <c r="E12" s="31">
        <v>156594000</v>
      </c>
      <c r="F12" s="31"/>
      <c r="G12" s="31">
        <f>D12+E12-F20</f>
        <v>6600529159</v>
      </c>
      <c r="H12" s="35"/>
      <c r="I12" s="230"/>
      <c r="J12" s="31"/>
      <c r="K12" s="35">
        <v>4997608888.75</v>
      </c>
      <c r="L12" s="263">
        <f>G12-K12</f>
        <v>1602920270.25</v>
      </c>
      <c r="N12" s="36"/>
    </row>
    <row r="13" spans="2:15">
      <c r="B13" s="22">
        <v>3</v>
      </c>
      <c r="C13" s="21" t="s">
        <v>60</v>
      </c>
      <c r="D13" s="31">
        <v>31743660797</v>
      </c>
      <c r="E13" s="31">
        <v>2246795000</v>
      </c>
      <c r="F13" s="31"/>
      <c r="G13" s="31">
        <f>D13+E13</f>
        <v>33990455797</v>
      </c>
      <c r="H13" s="35"/>
      <c r="I13" s="35"/>
      <c r="J13" s="31"/>
      <c r="K13" s="35">
        <v>9670714206.2900009</v>
      </c>
      <c r="L13" s="266">
        <f>G13-K13</f>
        <v>24319741590.709999</v>
      </c>
      <c r="M13" s="37"/>
      <c r="O13" s="38"/>
    </row>
    <row r="14" spans="2:15">
      <c r="B14" s="22">
        <v>4</v>
      </c>
      <c r="C14" s="21" t="s">
        <v>76</v>
      </c>
      <c r="D14" s="24"/>
      <c r="E14" s="23"/>
      <c r="F14" s="23"/>
      <c r="G14" s="31">
        <f t="shared" ref="G14" si="0">D14+E14</f>
        <v>0</v>
      </c>
      <c r="H14" s="24"/>
      <c r="I14" s="24"/>
      <c r="J14" s="24"/>
      <c r="K14" s="24"/>
      <c r="L14" s="23"/>
      <c r="M14" s="38"/>
    </row>
    <row r="15" spans="2:15">
      <c r="B15" s="22">
        <v>5</v>
      </c>
      <c r="C15" s="21" t="s">
        <v>35</v>
      </c>
      <c r="D15" s="31">
        <v>8000000</v>
      </c>
      <c r="E15" s="31"/>
      <c r="F15" s="31"/>
      <c r="G15" s="31">
        <f>D15+E15</f>
        <v>8000000</v>
      </c>
      <c r="H15" s="34"/>
      <c r="I15" s="34"/>
      <c r="J15" s="34" t="s">
        <v>8</v>
      </c>
      <c r="K15" s="34" t="s">
        <v>8</v>
      </c>
      <c r="L15" s="31">
        <v>8000000</v>
      </c>
      <c r="M15" s="265"/>
    </row>
    <row r="16" spans="2:15">
      <c r="B16" s="22">
        <v>6</v>
      </c>
      <c r="C16" s="21" t="s">
        <v>77</v>
      </c>
      <c r="D16" s="31"/>
      <c r="E16" s="31"/>
      <c r="F16" s="31"/>
      <c r="G16" s="31"/>
      <c r="H16" s="34"/>
      <c r="I16" s="34"/>
      <c r="J16" s="34"/>
      <c r="K16" s="34"/>
      <c r="L16" s="31"/>
      <c r="M16" s="264"/>
    </row>
    <row r="17" spans="2:15">
      <c r="B17" s="17"/>
      <c r="C17" s="21"/>
      <c r="D17" s="31"/>
      <c r="E17" s="31"/>
      <c r="F17" s="31"/>
      <c r="G17" s="31"/>
      <c r="H17" s="31"/>
      <c r="I17" s="31"/>
      <c r="J17" s="31"/>
      <c r="K17" s="31"/>
      <c r="L17" s="31"/>
      <c r="M17" s="36"/>
    </row>
    <row r="18" spans="2:15">
      <c r="B18" s="20" t="s">
        <v>28</v>
      </c>
      <c r="C18" s="21" t="s">
        <v>37</v>
      </c>
      <c r="D18" s="31"/>
      <c r="E18" s="31"/>
      <c r="F18" s="31"/>
      <c r="G18" s="31"/>
      <c r="H18" s="31"/>
      <c r="I18" s="31"/>
      <c r="J18" s="31"/>
      <c r="K18" s="31"/>
      <c r="L18" s="31"/>
      <c r="M18" s="38"/>
    </row>
    <row r="19" spans="2:15">
      <c r="B19" s="22">
        <v>1</v>
      </c>
      <c r="C19" s="21" t="s">
        <v>78</v>
      </c>
      <c r="D19" s="31"/>
      <c r="E19" s="31"/>
      <c r="F19" s="31"/>
      <c r="G19" s="31"/>
      <c r="H19" s="31"/>
      <c r="I19" s="31"/>
      <c r="J19" s="31"/>
      <c r="K19" s="31"/>
      <c r="L19" s="31"/>
      <c r="O19" s="37"/>
    </row>
    <row r="20" spans="2:15">
      <c r="B20" s="22">
        <v>2</v>
      </c>
      <c r="C20" s="21" t="s">
        <v>79</v>
      </c>
      <c r="D20" s="31"/>
      <c r="E20" s="31"/>
      <c r="F20" s="31">
        <v>324057740</v>
      </c>
      <c r="G20" s="31"/>
      <c r="H20" s="31"/>
      <c r="I20" s="31"/>
      <c r="J20" s="31"/>
      <c r="K20" s="31"/>
      <c r="L20" s="31"/>
      <c r="O20" s="37"/>
    </row>
    <row r="21" spans="2:15">
      <c r="B21" s="22">
        <v>3</v>
      </c>
      <c r="C21" s="21" t="s">
        <v>64</v>
      </c>
      <c r="D21" s="31"/>
      <c r="E21" s="31"/>
      <c r="F21" s="31"/>
      <c r="G21" s="31"/>
      <c r="H21" s="31"/>
      <c r="I21" s="31"/>
      <c r="J21" s="31"/>
      <c r="K21" s="31"/>
      <c r="L21" s="31"/>
      <c r="O21" s="37"/>
    </row>
    <row r="22" spans="2:15">
      <c r="B22" s="22">
        <v>4</v>
      </c>
      <c r="C22" s="21" t="s">
        <v>65</v>
      </c>
      <c r="D22" s="39"/>
      <c r="E22" s="31"/>
      <c r="F22" s="31"/>
      <c r="G22" s="39"/>
      <c r="H22" s="31"/>
      <c r="I22" s="31"/>
      <c r="J22" s="31"/>
      <c r="K22" s="31"/>
      <c r="L22" s="31"/>
      <c r="O22" s="37"/>
    </row>
    <row r="23" spans="2:15" ht="21.75" customHeight="1">
      <c r="B23" s="17"/>
      <c r="C23" s="25" t="s">
        <v>70</v>
      </c>
      <c r="D23" s="26"/>
      <c r="E23" s="26"/>
      <c r="F23" s="26">
        <f t="shared" ref="F23:J23" si="1">SUM(F11:F16)</f>
        <v>0</v>
      </c>
      <c r="G23" s="26" t="s">
        <v>8</v>
      </c>
      <c r="H23" s="26"/>
      <c r="I23" s="26"/>
      <c r="J23" s="26">
        <f t="shared" si="1"/>
        <v>0</v>
      </c>
      <c r="K23" s="26">
        <f>SUM(K12:K22)</f>
        <v>14668323095.040001</v>
      </c>
      <c r="L23" s="26">
        <f>L11+L12+L13+L15+L16</f>
        <v>67110080460.959999</v>
      </c>
      <c r="O23" s="37"/>
    </row>
    <row r="24" spans="2:15">
      <c r="L24" s="37"/>
      <c r="M24" s="38"/>
      <c r="O24" s="37"/>
    </row>
    <row r="25" spans="2:15" ht="18.75">
      <c r="B25" s="14"/>
      <c r="C25" s="14"/>
      <c r="D25" s="14"/>
      <c r="E25" s="14"/>
      <c r="F25" s="14"/>
      <c r="G25" s="14"/>
      <c r="H25" s="14"/>
      <c r="I25" s="14"/>
      <c r="J25" s="40" t="s">
        <v>219</v>
      </c>
      <c r="K25" s="27"/>
      <c r="L25" s="14"/>
      <c r="O25" s="37"/>
    </row>
    <row r="26" spans="2:15" ht="18.75">
      <c r="B26" s="14"/>
      <c r="C26" s="14"/>
      <c r="D26" s="14"/>
      <c r="E26" s="14"/>
      <c r="F26" s="14"/>
      <c r="G26" s="14"/>
      <c r="H26" s="14"/>
      <c r="I26" s="14"/>
      <c r="J26" s="40" t="s">
        <v>5</v>
      </c>
      <c r="K26" s="27"/>
      <c r="L26" s="14"/>
      <c r="O26" s="37"/>
    </row>
    <row r="27" spans="2:15" ht="18.75">
      <c r="B27" s="14"/>
      <c r="C27" s="14"/>
      <c r="D27" s="28"/>
      <c r="E27" s="14"/>
      <c r="F27" s="14"/>
      <c r="G27" s="14"/>
      <c r="H27" s="14"/>
      <c r="I27" s="14"/>
      <c r="J27" s="40"/>
      <c r="K27" s="27"/>
      <c r="L27" s="14"/>
      <c r="O27" s="37"/>
    </row>
    <row r="28" spans="2:15" ht="18.75">
      <c r="B28" s="14"/>
      <c r="C28" s="14"/>
      <c r="D28" s="29"/>
      <c r="E28" s="14"/>
      <c r="F28" s="14"/>
      <c r="G28" s="14"/>
      <c r="H28" s="14"/>
      <c r="I28" s="14"/>
      <c r="J28" s="40"/>
      <c r="K28" s="27"/>
      <c r="L28" s="14"/>
      <c r="O28" s="38"/>
    </row>
    <row r="29" spans="2:15" ht="18.75">
      <c r="B29" s="14"/>
      <c r="C29" s="14"/>
      <c r="D29" s="224"/>
      <c r="E29" s="14"/>
      <c r="F29" s="14"/>
      <c r="G29" s="14"/>
      <c r="H29" s="14"/>
      <c r="I29" s="14"/>
      <c r="J29" s="40"/>
      <c r="K29" s="27"/>
      <c r="L29" s="14"/>
    </row>
    <row r="30" spans="2:15" ht="18.75">
      <c r="B30" s="14"/>
      <c r="C30" s="14"/>
      <c r="D30" s="29"/>
      <c r="E30" s="14"/>
      <c r="F30" s="14"/>
      <c r="G30" s="14"/>
      <c r="H30" s="14"/>
      <c r="I30" s="14"/>
      <c r="J30" s="40"/>
      <c r="K30" s="27"/>
      <c r="L30" s="14"/>
    </row>
    <row r="31" spans="2:15" ht="18.75">
      <c r="B31" s="14"/>
      <c r="C31" s="14"/>
      <c r="D31" s="224"/>
      <c r="E31" s="29"/>
      <c r="F31" s="14"/>
      <c r="G31" s="14"/>
      <c r="H31" s="14"/>
      <c r="I31" s="14"/>
      <c r="J31" s="41" t="s">
        <v>57</v>
      </c>
      <c r="K31" s="30"/>
      <c r="L31" s="14"/>
    </row>
    <row r="32" spans="2:15" ht="18.75">
      <c r="B32" s="14"/>
      <c r="C32" s="14"/>
      <c r="D32" s="14"/>
      <c r="E32" s="14"/>
      <c r="F32" s="14"/>
      <c r="G32" s="14"/>
      <c r="H32" s="14"/>
      <c r="I32" s="14"/>
      <c r="J32" s="40" t="s">
        <v>155</v>
      </c>
      <c r="K32" s="27"/>
      <c r="L32" s="14"/>
    </row>
    <row r="33" spans="2:12" ht="18.75">
      <c r="B33" s="14"/>
      <c r="C33" s="14"/>
      <c r="D33" s="14"/>
      <c r="E33" s="14"/>
      <c r="F33" s="14"/>
      <c r="G33" s="14"/>
      <c r="H33" s="14"/>
      <c r="I33" s="14"/>
      <c r="J33" s="40" t="s">
        <v>12</v>
      </c>
      <c r="K33" s="27"/>
      <c r="L33" s="14"/>
    </row>
    <row r="34" spans="2:12" ht="15.75">
      <c r="J34" s="42"/>
    </row>
    <row r="47" spans="2:12">
      <c r="K47" s="250"/>
    </row>
  </sheetData>
  <mergeCells count="5">
    <mergeCell ref="B3:L3"/>
    <mergeCell ref="B5:D5"/>
    <mergeCell ref="B6:D6"/>
    <mergeCell ref="E8:F8"/>
    <mergeCell ref="I8:J8"/>
  </mergeCells>
  <pageMargins left="0.70866141732283472" right="0.17" top="0.74803149606299213" bottom="0.74803149606299213" header="0.31496062992125984" footer="0.31496062992125984"/>
  <pageSetup paperSize="9" scale="75" orientation="landscape" horizontalDpi="4294967293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31"/>
  <sheetViews>
    <sheetView topLeftCell="B1" workbookViewId="0">
      <selection activeCell="H1" sqref="H1"/>
    </sheetView>
  </sheetViews>
  <sheetFormatPr defaultRowHeight="15"/>
  <cols>
    <col min="1" max="1" width="9.140625" style="33"/>
    <col min="2" max="2" width="8.140625" style="33" customWidth="1"/>
    <col min="3" max="3" width="31.7109375" style="33" customWidth="1"/>
    <col min="4" max="4" width="18.140625" style="33" customWidth="1"/>
    <col min="5" max="5" width="14.28515625" style="33" customWidth="1"/>
    <col min="6" max="6" width="13.85546875" style="33" customWidth="1"/>
    <col min="7" max="7" width="15" style="33" customWidth="1"/>
    <col min="8" max="8" width="17.7109375" style="33" customWidth="1"/>
    <col min="9" max="9" width="18.28515625" style="33" customWidth="1"/>
    <col min="10" max="10" width="14.28515625" style="33" customWidth="1"/>
    <col min="11" max="11" width="19.28515625" style="33" customWidth="1"/>
    <col min="12" max="12" width="17.85546875" style="33" customWidth="1"/>
    <col min="13" max="13" width="16.85546875" style="33" customWidth="1"/>
    <col min="14" max="14" width="17.7109375" style="33" bestFit="1" customWidth="1"/>
    <col min="15" max="15" width="10.5703125" style="33" bestFit="1" customWidth="1"/>
    <col min="16" max="16384" width="9.140625" style="33"/>
  </cols>
  <sheetData>
    <row r="2" spans="2:15">
      <c r="B2" s="14"/>
      <c r="C2" s="14"/>
      <c r="D2" s="14"/>
      <c r="E2" s="14"/>
      <c r="F2" s="14"/>
      <c r="G2" s="14"/>
      <c r="H2" s="14"/>
      <c r="I2" s="14"/>
      <c r="J2" s="14"/>
      <c r="K2" s="14"/>
      <c r="L2" s="343" t="s">
        <v>265</v>
      </c>
    </row>
    <row r="3" spans="2:15" ht="18.75">
      <c r="B3" s="292" t="s">
        <v>264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5" ht="18.75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2:15" ht="18.75">
      <c r="B5" s="293" t="s">
        <v>67</v>
      </c>
      <c r="C5" s="293"/>
      <c r="D5" s="293"/>
      <c r="E5" s="270"/>
      <c r="F5" s="270"/>
      <c r="G5" s="270"/>
      <c r="H5" s="270"/>
      <c r="I5" s="270"/>
      <c r="J5" s="270"/>
      <c r="K5" s="270"/>
      <c r="L5" s="270"/>
    </row>
    <row r="6" spans="2:15" ht="18.75">
      <c r="B6" s="293" t="s">
        <v>68</v>
      </c>
      <c r="C6" s="293"/>
      <c r="D6" s="293"/>
      <c r="E6" s="270"/>
      <c r="F6" s="270"/>
      <c r="G6" s="270"/>
      <c r="H6" s="270"/>
      <c r="I6" s="270"/>
      <c r="J6" s="270"/>
      <c r="K6" s="270"/>
      <c r="L6" s="270"/>
    </row>
    <row r="7" spans="2: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5" ht="96.75" customHeight="1">
      <c r="B8" s="16" t="s">
        <v>2</v>
      </c>
      <c r="C8" s="16" t="s">
        <v>69</v>
      </c>
      <c r="D8" s="271" t="s">
        <v>256</v>
      </c>
      <c r="E8" s="294" t="s">
        <v>257</v>
      </c>
      <c r="F8" s="294"/>
      <c r="G8" s="271" t="s">
        <v>258</v>
      </c>
      <c r="H8" s="271" t="s">
        <v>259</v>
      </c>
      <c r="I8" s="295" t="s">
        <v>260</v>
      </c>
      <c r="J8" s="296"/>
      <c r="K8" s="271" t="s">
        <v>261</v>
      </c>
      <c r="L8" s="271" t="s">
        <v>262</v>
      </c>
    </row>
    <row r="9" spans="2:15">
      <c r="B9" s="17"/>
      <c r="C9" s="17"/>
      <c r="D9" s="18"/>
      <c r="E9" s="19" t="s">
        <v>71</v>
      </c>
      <c r="F9" s="19" t="s">
        <v>72</v>
      </c>
      <c r="G9" s="17"/>
      <c r="H9" s="17"/>
      <c r="I9" s="19" t="s">
        <v>71</v>
      </c>
      <c r="J9" s="19" t="s">
        <v>72</v>
      </c>
      <c r="K9" s="17"/>
      <c r="L9" s="17"/>
    </row>
    <row r="10" spans="2:15">
      <c r="B10" s="20" t="s">
        <v>73</v>
      </c>
      <c r="C10" s="21" t="s">
        <v>74</v>
      </c>
      <c r="D10" s="17"/>
      <c r="E10" s="17"/>
      <c r="F10" s="17"/>
      <c r="G10" s="17"/>
      <c r="H10" s="17"/>
      <c r="I10" s="17"/>
      <c r="J10" s="17"/>
      <c r="K10" s="17"/>
      <c r="L10" s="17"/>
    </row>
    <row r="11" spans="2:15">
      <c r="B11" s="22">
        <v>1</v>
      </c>
      <c r="C11" s="21" t="s">
        <v>75</v>
      </c>
      <c r="D11" s="31">
        <v>41179418600</v>
      </c>
      <c r="E11" s="31"/>
      <c r="F11" s="31"/>
      <c r="G11" s="31">
        <f>D11+E11</f>
        <v>41179418600</v>
      </c>
      <c r="H11" s="34"/>
      <c r="I11" s="34"/>
      <c r="J11" s="31"/>
      <c r="K11" s="34"/>
      <c r="L11" s="34">
        <f>G11-K11</f>
        <v>41179418600</v>
      </c>
    </row>
    <row r="12" spans="2:15">
      <c r="B12" s="22">
        <v>2</v>
      </c>
      <c r="C12" s="21" t="s">
        <v>29</v>
      </c>
      <c r="D12" s="272">
        <v>6600529159</v>
      </c>
      <c r="E12" s="31">
        <v>572917200</v>
      </c>
      <c r="F12" s="31"/>
      <c r="G12" s="31">
        <f>D12+E12</f>
        <v>7173446359</v>
      </c>
      <c r="H12" s="35"/>
      <c r="I12" s="268"/>
      <c r="J12" s="31"/>
      <c r="K12" s="35"/>
      <c r="L12" s="266">
        <f>D12+E12-F12</f>
        <v>7173446359</v>
      </c>
      <c r="N12" s="36"/>
    </row>
    <row r="13" spans="2:15">
      <c r="B13" s="22">
        <v>3</v>
      </c>
      <c r="C13" s="21" t="s">
        <v>60</v>
      </c>
      <c r="D13" s="272">
        <v>33990456297</v>
      </c>
      <c r="E13" s="31"/>
      <c r="F13" s="31"/>
      <c r="G13" s="31">
        <f>D13</f>
        <v>33990456297</v>
      </c>
      <c r="H13" s="35"/>
      <c r="I13" s="35"/>
      <c r="J13" s="31"/>
      <c r="K13" s="35"/>
      <c r="L13" s="266">
        <f>G13</f>
        <v>33990456297</v>
      </c>
      <c r="M13" s="37"/>
      <c r="O13" s="38"/>
    </row>
    <row r="14" spans="2:15">
      <c r="B14" s="22">
        <v>4</v>
      </c>
      <c r="C14" s="21" t="s">
        <v>76</v>
      </c>
      <c r="D14" s="24"/>
      <c r="E14" s="23"/>
      <c r="F14" s="23"/>
      <c r="G14" s="31"/>
      <c r="H14" s="24"/>
      <c r="I14" s="24"/>
      <c r="J14" s="24"/>
      <c r="K14" s="24"/>
      <c r="L14" s="23"/>
      <c r="M14" s="38"/>
    </row>
    <row r="15" spans="2:15">
      <c r="B15" s="22">
        <v>5</v>
      </c>
      <c r="C15" s="21" t="s">
        <v>35</v>
      </c>
      <c r="D15" s="31">
        <v>8000000</v>
      </c>
      <c r="E15" s="31"/>
      <c r="F15" s="31"/>
      <c r="G15" s="31"/>
      <c r="H15" s="34"/>
      <c r="I15" s="34"/>
      <c r="J15" s="34"/>
      <c r="K15" s="34"/>
      <c r="L15" s="31">
        <f>D15</f>
        <v>8000000</v>
      </c>
      <c r="M15" s="231"/>
    </row>
    <row r="16" spans="2:15">
      <c r="B16" s="22">
        <v>6</v>
      </c>
      <c r="C16" s="21" t="s">
        <v>77</v>
      </c>
      <c r="D16" s="31"/>
      <c r="E16" s="31"/>
      <c r="F16" s="31"/>
      <c r="G16" s="31"/>
      <c r="H16" s="34"/>
      <c r="I16" s="34"/>
      <c r="J16" s="34"/>
      <c r="K16" s="34"/>
      <c r="L16" s="31"/>
    </row>
    <row r="17" spans="2:15">
      <c r="B17" s="17"/>
      <c r="C17" s="21"/>
      <c r="D17" s="31"/>
      <c r="E17" s="31"/>
      <c r="F17" s="31"/>
      <c r="G17" s="31"/>
      <c r="H17" s="31"/>
      <c r="I17" s="31"/>
      <c r="J17" s="31"/>
      <c r="K17" s="31"/>
      <c r="L17" s="31"/>
      <c r="M17" s="36"/>
    </row>
    <row r="18" spans="2:15">
      <c r="B18" s="20" t="s">
        <v>28</v>
      </c>
      <c r="C18" s="21" t="s">
        <v>37</v>
      </c>
      <c r="D18" s="31"/>
      <c r="E18" s="31"/>
      <c r="F18" s="31"/>
      <c r="G18" s="31"/>
      <c r="H18" s="31"/>
      <c r="I18" s="31"/>
      <c r="J18" s="31"/>
      <c r="K18" s="31"/>
      <c r="L18" s="31"/>
    </row>
    <row r="19" spans="2:15">
      <c r="B19" s="22">
        <v>1</v>
      </c>
      <c r="C19" s="21" t="s">
        <v>78</v>
      </c>
      <c r="D19" s="31"/>
      <c r="E19" s="31"/>
      <c r="F19" s="31"/>
      <c r="G19" s="31"/>
      <c r="H19" s="31"/>
      <c r="I19" s="31"/>
      <c r="J19" s="31"/>
      <c r="K19" s="31"/>
      <c r="L19" s="31"/>
      <c r="O19" s="37"/>
    </row>
    <row r="20" spans="2:15">
      <c r="B20" s="22">
        <v>2</v>
      </c>
      <c r="C20" s="21" t="s">
        <v>79</v>
      </c>
      <c r="D20" s="31">
        <v>866042000</v>
      </c>
      <c r="E20" s="31"/>
      <c r="F20" s="31"/>
      <c r="G20" s="31">
        <f>D20</f>
        <v>866042000</v>
      </c>
      <c r="H20" s="31"/>
      <c r="I20" s="31"/>
      <c r="J20" s="31"/>
      <c r="K20" s="31"/>
      <c r="L20" s="31"/>
      <c r="O20" s="37"/>
    </row>
    <row r="21" spans="2:15">
      <c r="B21" s="22">
        <v>3</v>
      </c>
      <c r="C21" s="21" t="s">
        <v>64</v>
      </c>
      <c r="D21" s="31"/>
      <c r="E21" s="31"/>
      <c r="F21" s="31"/>
      <c r="G21" s="31"/>
      <c r="H21" s="31"/>
      <c r="I21" s="31"/>
      <c r="J21" s="31"/>
      <c r="K21" s="31"/>
      <c r="L21" s="31"/>
      <c r="O21" s="37"/>
    </row>
    <row r="22" spans="2:15">
      <c r="B22" s="22">
        <v>4</v>
      </c>
      <c r="C22" s="21" t="s">
        <v>65</v>
      </c>
      <c r="D22" s="39"/>
      <c r="E22" s="31"/>
      <c r="F22" s="31"/>
      <c r="G22" s="39"/>
      <c r="H22" s="31"/>
      <c r="I22" s="31"/>
      <c r="J22" s="31"/>
      <c r="K22" s="31"/>
      <c r="L22" s="31"/>
      <c r="O22" s="37"/>
    </row>
    <row r="23" spans="2:15" ht="21.75" customHeight="1">
      <c r="B23" s="17"/>
      <c r="C23" s="25" t="s">
        <v>249</v>
      </c>
      <c r="D23" s="26">
        <f>SUM(D11:D15)</f>
        <v>81778404056</v>
      </c>
      <c r="E23" s="26">
        <f>SUM(E12:E22)</f>
        <v>572917200</v>
      </c>
      <c r="F23" s="26">
        <f t="shared" ref="F23" si="0">SUM(F11:F16)</f>
        <v>0</v>
      </c>
      <c r="G23" s="26">
        <f>SUM(G11:G13)</f>
        <v>82343321256</v>
      </c>
      <c r="H23" s="26">
        <f>SUM(H12:H13)</f>
        <v>0</v>
      </c>
      <c r="I23" s="26">
        <f>SUM(I12:I14)</f>
        <v>0</v>
      </c>
      <c r="J23" s="26">
        <f>J20</f>
        <v>0</v>
      </c>
      <c r="K23" s="26">
        <f>SUM(K12:K13)</f>
        <v>0</v>
      </c>
      <c r="L23" s="267">
        <f>SUM(L11:L15)</f>
        <v>82351321256</v>
      </c>
      <c r="O23" s="37"/>
    </row>
    <row r="24" spans="2:15">
      <c r="L24" s="37"/>
      <c r="M24" s="38"/>
      <c r="O24" s="37"/>
    </row>
    <row r="25" spans="2:15" ht="15.75">
      <c r="B25" s="14"/>
      <c r="C25" s="14"/>
      <c r="D25" s="14"/>
      <c r="E25" s="14"/>
      <c r="F25" s="14"/>
      <c r="G25" s="14"/>
      <c r="H25" s="14"/>
      <c r="I25" s="14"/>
      <c r="J25" s="133"/>
      <c r="K25" s="40" t="s">
        <v>269</v>
      </c>
      <c r="L25" s="133"/>
      <c r="O25" s="37"/>
    </row>
    <row r="26" spans="2:15">
      <c r="B26" s="14"/>
      <c r="C26" s="14"/>
      <c r="D26" s="224"/>
      <c r="E26" s="14"/>
      <c r="F26" s="14"/>
      <c r="G26" s="14"/>
      <c r="H26" s="14"/>
      <c r="I26" s="14"/>
      <c r="J26" s="353" t="s">
        <v>270</v>
      </c>
      <c r="K26" s="354" t="s">
        <v>263</v>
      </c>
      <c r="L26"/>
    </row>
    <row r="27" spans="2:15">
      <c r="B27" s="14"/>
      <c r="C27" s="14"/>
      <c r="D27" s="29"/>
      <c r="E27" s="14"/>
      <c r="F27" s="14"/>
      <c r="G27" s="14"/>
      <c r="H27" s="14"/>
      <c r="I27" s="14"/>
      <c r="J27"/>
      <c r="K27"/>
      <c r="L27"/>
    </row>
    <row r="28" spans="2:15">
      <c r="B28" s="14"/>
      <c r="C28" s="14"/>
      <c r="D28" s="224"/>
      <c r="E28" s="29"/>
      <c r="F28" s="14"/>
      <c r="G28" s="14"/>
      <c r="H28" s="14"/>
      <c r="I28" s="14"/>
      <c r="J28"/>
      <c r="K28"/>
      <c r="L28"/>
    </row>
    <row r="29" spans="2:15">
      <c r="B29" s="14"/>
      <c r="C29" s="14"/>
      <c r="D29" s="14"/>
      <c r="E29" s="14"/>
      <c r="F29" s="14"/>
      <c r="G29" s="14"/>
      <c r="H29" s="14"/>
      <c r="I29" s="14"/>
      <c r="J29"/>
      <c r="K29"/>
      <c r="L29"/>
    </row>
    <row r="30" spans="2:15">
      <c r="B30" s="14"/>
      <c r="C30" s="14"/>
      <c r="D30" s="14"/>
      <c r="E30" s="14"/>
      <c r="F30" s="14"/>
      <c r="G30" s="14"/>
      <c r="H30" s="14"/>
      <c r="I30" s="14"/>
      <c r="J30"/>
      <c r="K30" s="261" t="s">
        <v>271</v>
      </c>
      <c r="L30"/>
    </row>
    <row r="31" spans="2:15">
      <c r="J31"/>
      <c r="K31" t="s">
        <v>272</v>
      </c>
      <c r="L31"/>
    </row>
  </sheetData>
  <mergeCells count="5">
    <mergeCell ref="B3:L3"/>
    <mergeCell ref="B5:D5"/>
    <mergeCell ref="B6:D6"/>
    <mergeCell ref="E8:F8"/>
    <mergeCell ref="I8:J8"/>
  </mergeCells>
  <pageMargins left="0.36" right="0.17" top="0.74803149606299213" bottom="0.74803149606299213" header="0.31496062992125984" footer="0.31496062992125984"/>
  <pageSetup paperSize="9" scale="75" orientation="landscape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N38"/>
  <sheetViews>
    <sheetView view="pageBreakPreview" topLeftCell="B2" zoomScaleSheetLayoutView="100" workbookViewId="0">
      <selection activeCell="F11" sqref="F11"/>
    </sheetView>
  </sheetViews>
  <sheetFormatPr defaultRowHeight="15"/>
  <cols>
    <col min="1" max="1" width="9.140625" style="45"/>
    <col min="2" max="2" width="7" style="45" customWidth="1"/>
    <col min="3" max="3" width="27.42578125" style="45" customWidth="1"/>
    <col min="4" max="4" width="19.28515625" style="45" customWidth="1"/>
    <col min="5" max="5" width="14.85546875" style="45" customWidth="1"/>
    <col min="6" max="10" width="12.7109375" style="45" customWidth="1"/>
    <col min="11" max="11" width="18.5703125" style="45" customWidth="1"/>
    <col min="12" max="12" width="15.85546875" style="45" customWidth="1"/>
    <col min="13" max="13" width="14.28515625" style="45" bestFit="1" customWidth="1"/>
    <col min="14" max="14" width="12" style="45" bestFit="1" customWidth="1"/>
    <col min="15" max="16384" width="9.140625" style="45"/>
  </cols>
  <sheetData>
    <row r="2" spans="2:14">
      <c r="B2" s="43"/>
      <c r="C2" s="43"/>
      <c r="D2" s="43"/>
      <c r="E2" s="43"/>
      <c r="F2" s="43"/>
      <c r="G2" s="43"/>
      <c r="H2" s="43"/>
      <c r="I2" s="43"/>
      <c r="J2" s="43"/>
      <c r="K2" s="44" t="s">
        <v>88</v>
      </c>
    </row>
    <row r="3" spans="2:14" ht="18.75">
      <c r="B3" s="299" t="s">
        <v>250</v>
      </c>
      <c r="C3" s="299"/>
      <c r="D3" s="299"/>
      <c r="E3" s="299"/>
      <c r="F3" s="299"/>
      <c r="G3" s="299"/>
      <c r="H3" s="299"/>
      <c r="I3" s="299"/>
      <c r="J3" s="299"/>
      <c r="K3" s="299"/>
    </row>
    <row r="5" spans="2:14" ht="18" customHeight="1"/>
    <row r="6" spans="2:14" ht="15" customHeight="1">
      <c r="B6" s="300" t="s">
        <v>2</v>
      </c>
      <c r="C6" s="300" t="s">
        <v>14</v>
      </c>
      <c r="D6" s="297" t="s">
        <v>251</v>
      </c>
      <c r="E6" s="300" t="s">
        <v>89</v>
      </c>
      <c r="F6" s="300" t="s">
        <v>90</v>
      </c>
      <c r="G6" s="300" t="s">
        <v>91</v>
      </c>
      <c r="H6" s="300" t="s">
        <v>92</v>
      </c>
      <c r="I6" s="300" t="s">
        <v>93</v>
      </c>
      <c r="J6" s="300" t="s">
        <v>94</v>
      </c>
      <c r="K6" s="297" t="s">
        <v>253</v>
      </c>
    </row>
    <row r="7" spans="2:14" ht="55.5" customHeight="1">
      <c r="B7" s="298"/>
      <c r="C7" s="298"/>
      <c r="D7" s="298"/>
      <c r="E7" s="298"/>
      <c r="F7" s="298"/>
      <c r="G7" s="298"/>
      <c r="H7" s="298"/>
      <c r="I7" s="298"/>
      <c r="J7" s="298"/>
      <c r="K7" s="298"/>
    </row>
    <row r="8" spans="2:14">
      <c r="B8" s="46">
        <v>1</v>
      </c>
      <c r="C8" s="46">
        <v>2</v>
      </c>
      <c r="D8" s="46">
        <v>3</v>
      </c>
      <c r="E8" s="46">
        <v>4</v>
      </c>
      <c r="F8" s="46">
        <v>5</v>
      </c>
      <c r="G8" s="46">
        <v>6</v>
      </c>
      <c r="H8" s="46">
        <v>7</v>
      </c>
      <c r="I8" s="46">
        <v>8</v>
      </c>
      <c r="J8" s="46">
        <v>9</v>
      </c>
      <c r="K8" s="46">
        <v>10</v>
      </c>
    </row>
    <row r="9" spans="2:14" ht="20.100000000000001" customHeight="1">
      <c r="B9" s="47" t="s">
        <v>27</v>
      </c>
      <c r="C9" s="48" t="s">
        <v>75</v>
      </c>
      <c r="D9" s="49">
        <f>E10+K10</f>
        <v>41179418600</v>
      </c>
      <c r="E9" s="50"/>
      <c r="F9" s="50"/>
      <c r="G9" s="50"/>
      <c r="H9" s="50"/>
      <c r="I9" s="50"/>
      <c r="J9" s="50"/>
      <c r="K9" s="50"/>
    </row>
    <row r="10" spans="2:14" ht="20.100000000000001" customHeight="1">
      <c r="B10" s="51"/>
      <c r="C10" s="52"/>
      <c r="D10" s="53"/>
      <c r="E10" s="53">
        <v>35624700000</v>
      </c>
      <c r="F10" s="53"/>
      <c r="G10" s="53"/>
      <c r="H10" s="53"/>
      <c r="I10" s="53"/>
      <c r="J10" s="53"/>
      <c r="K10" s="53">
        <v>5554718600</v>
      </c>
    </row>
    <row r="11" spans="2:14" ht="20.100000000000001" customHeight="1">
      <c r="B11" s="54" t="s">
        <v>28</v>
      </c>
      <c r="C11" s="55" t="s">
        <v>29</v>
      </c>
      <c r="D11" s="56">
        <v>6600529159</v>
      </c>
      <c r="E11" s="56"/>
      <c r="F11" s="56"/>
      <c r="G11" s="56"/>
      <c r="H11" s="56"/>
      <c r="I11" s="56"/>
      <c r="J11" s="56"/>
      <c r="K11" s="56"/>
    </row>
    <row r="12" spans="2:14" ht="20.100000000000001" customHeight="1">
      <c r="B12" s="54"/>
      <c r="C12" s="55"/>
      <c r="D12" s="56"/>
      <c r="E12" s="56"/>
      <c r="F12" s="56"/>
      <c r="G12" s="56"/>
      <c r="H12" s="56"/>
      <c r="I12" s="56"/>
      <c r="J12" s="56"/>
      <c r="K12" s="56">
        <f>D11</f>
        <v>6600529159</v>
      </c>
    </row>
    <row r="13" spans="2:14" ht="20.100000000000001" customHeight="1">
      <c r="B13" s="57" t="s">
        <v>30</v>
      </c>
      <c r="C13" s="58" t="s">
        <v>31</v>
      </c>
      <c r="D13" s="59">
        <f>E14+K14</f>
        <v>33990456297</v>
      </c>
      <c r="E13" s="56"/>
      <c r="F13" s="59"/>
      <c r="G13" s="56"/>
      <c r="H13" s="56"/>
      <c r="I13" s="59"/>
      <c r="J13" s="56"/>
      <c r="K13" s="56"/>
    </row>
    <row r="14" spans="2:14" ht="20.100000000000001" customHeight="1">
      <c r="B14" s="60"/>
      <c r="C14" s="55"/>
      <c r="D14" s="59"/>
      <c r="E14" s="56">
        <v>27458142386</v>
      </c>
      <c r="F14" s="56"/>
      <c r="G14" s="56"/>
      <c r="H14" s="56"/>
      <c r="I14" s="56"/>
      <c r="J14" s="56"/>
      <c r="K14" s="56">
        <v>6532313911</v>
      </c>
      <c r="L14" s="61"/>
      <c r="M14" s="62"/>
    </row>
    <row r="15" spans="2:14" ht="20.100000000000001" customHeight="1">
      <c r="B15" s="63" t="s">
        <v>32</v>
      </c>
      <c r="C15" s="64" t="s">
        <v>33</v>
      </c>
      <c r="D15" s="56"/>
      <c r="E15" s="56"/>
      <c r="F15" s="56"/>
      <c r="G15" s="56"/>
      <c r="H15" s="56"/>
      <c r="I15" s="56"/>
      <c r="J15" s="56"/>
      <c r="K15" s="56"/>
      <c r="L15" s="61"/>
      <c r="N15" s="62"/>
    </row>
    <row r="16" spans="2:14" ht="20.100000000000001" customHeight="1">
      <c r="B16" s="65"/>
      <c r="C16" s="64"/>
      <c r="D16" s="56"/>
      <c r="E16" s="56"/>
      <c r="F16" s="56"/>
      <c r="G16" s="56"/>
      <c r="H16" s="56"/>
      <c r="I16" s="56"/>
      <c r="J16" s="56"/>
      <c r="K16" s="56"/>
      <c r="L16" s="66"/>
    </row>
    <row r="17" spans="2:11" ht="20.100000000000001" customHeight="1">
      <c r="B17" s="63" t="s">
        <v>34</v>
      </c>
      <c r="C17" s="67" t="s">
        <v>35</v>
      </c>
      <c r="D17" s="56">
        <v>8000000</v>
      </c>
      <c r="E17" s="56"/>
      <c r="F17" s="56"/>
      <c r="G17" s="56"/>
      <c r="H17" s="56"/>
      <c r="I17" s="56"/>
      <c r="J17" s="56"/>
      <c r="K17" s="56"/>
    </row>
    <row r="18" spans="2:11" ht="20.100000000000001" customHeight="1">
      <c r="B18" s="63"/>
      <c r="C18" s="67"/>
      <c r="D18" s="56"/>
      <c r="E18" s="56"/>
      <c r="F18" s="56"/>
      <c r="G18" s="56"/>
      <c r="H18" s="56"/>
      <c r="I18" s="56"/>
      <c r="J18" s="56"/>
      <c r="K18" s="56">
        <v>8000000</v>
      </c>
    </row>
    <row r="19" spans="2:11" ht="30">
      <c r="B19" s="63" t="s">
        <v>36</v>
      </c>
      <c r="C19" s="68" t="s">
        <v>95</v>
      </c>
      <c r="D19" s="56"/>
      <c r="E19" s="56"/>
      <c r="F19" s="56"/>
      <c r="G19" s="56"/>
      <c r="H19" s="56"/>
      <c r="I19" s="56"/>
      <c r="J19" s="56"/>
      <c r="K19" s="56"/>
    </row>
    <row r="20" spans="2:11" ht="20.100000000000001" customHeight="1">
      <c r="B20" s="69"/>
      <c r="C20" s="55"/>
      <c r="D20" s="56"/>
      <c r="E20" s="56"/>
      <c r="F20" s="56"/>
      <c r="G20" s="56"/>
      <c r="H20" s="56"/>
      <c r="I20" s="56"/>
      <c r="J20" s="56"/>
      <c r="K20" s="56"/>
    </row>
    <row r="21" spans="2:11" ht="20.100000000000001" customHeight="1">
      <c r="B21" s="70" t="s">
        <v>96</v>
      </c>
      <c r="C21" s="71" t="s">
        <v>37</v>
      </c>
      <c r="D21" s="72"/>
      <c r="E21" s="72"/>
      <c r="F21" s="72"/>
      <c r="G21" s="72"/>
      <c r="H21" s="72"/>
      <c r="I21" s="72"/>
      <c r="J21" s="72"/>
      <c r="K21" s="72"/>
    </row>
    <row r="22" spans="2:11" ht="20.100000000000001" customHeight="1">
      <c r="B22" s="73"/>
      <c r="C22" s="74" t="s">
        <v>252</v>
      </c>
      <c r="D22" s="75">
        <v>866042400</v>
      </c>
      <c r="E22" s="75"/>
      <c r="F22" s="75"/>
      <c r="G22" s="75"/>
      <c r="H22" s="75"/>
      <c r="I22" s="75"/>
      <c r="J22" s="75"/>
      <c r="K22" s="75">
        <f>D22</f>
        <v>866042400</v>
      </c>
    </row>
    <row r="23" spans="2:11" ht="20.100000000000001" customHeight="1">
      <c r="B23" s="76"/>
      <c r="C23" s="77" t="s">
        <v>3</v>
      </c>
      <c r="D23" s="78">
        <f>SUM(D9:D17)</f>
        <v>81778404056</v>
      </c>
      <c r="E23" s="79"/>
      <c r="F23" s="79"/>
      <c r="G23" s="79"/>
      <c r="H23" s="79"/>
      <c r="I23" s="79"/>
      <c r="J23" s="79"/>
      <c r="K23" s="80"/>
    </row>
    <row r="24" spans="2:11" ht="20.100000000000001" customHeight="1">
      <c r="B24" s="81"/>
      <c r="C24" s="82"/>
      <c r="D24" s="83"/>
      <c r="E24" s="84"/>
      <c r="F24" s="84"/>
      <c r="G24" s="84"/>
      <c r="H24" s="84"/>
      <c r="I24" s="84"/>
      <c r="J24" s="84"/>
      <c r="K24" s="85"/>
    </row>
    <row r="25" spans="2:11" ht="15" customHeight="1">
      <c r="B25" s="86"/>
      <c r="C25" s="43"/>
      <c r="D25" s="43"/>
      <c r="E25" s="43"/>
      <c r="F25" s="43"/>
      <c r="G25" s="43"/>
      <c r="H25" s="43"/>
      <c r="I25" s="40" t="s">
        <v>248</v>
      </c>
      <c r="J25" s="40"/>
      <c r="K25" s="43"/>
    </row>
    <row r="26" spans="2:11" ht="15" customHeight="1">
      <c r="B26" s="86"/>
      <c r="C26" s="43"/>
      <c r="D26" s="43"/>
      <c r="E26" s="43"/>
      <c r="F26" s="43"/>
      <c r="G26" s="43"/>
      <c r="H26" s="43"/>
      <c r="I26" s="40" t="s">
        <v>5</v>
      </c>
      <c r="J26" s="40"/>
      <c r="K26" s="43"/>
    </row>
    <row r="27" spans="2:11" ht="15" customHeight="1">
      <c r="B27" s="43"/>
      <c r="C27" s="43"/>
      <c r="D27" s="43"/>
      <c r="E27" s="43"/>
      <c r="F27" s="43"/>
      <c r="G27" s="43"/>
      <c r="H27" s="43"/>
      <c r="I27" s="40"/>
      <c r="J27" s="40"/>
      <c r="K27" s="43"/>
    </row>
    <row r="28" spans="2:11" ht="15" customHeight="1">
      <c r="B28" s="43"/>
      <c r="C28" s="43"/>
      <c r="D28" s="43"/>
      <c r="E28" s="43"/>
      <c r="F28" s="43"/>
      <c r="G28" s="43"/>
      <c r="H28" s="43"/>
      <c r="I28" s="40"/>
      <c r="J28" s="40"/>
      <c r="K28" s="43"/>
    </row>
    <row r="29" spans="2:11" ht="15" customHeight="1">
      <c r="B29" s="43"/>
      <c r="C29" s="43"/>
      <c r="D29" s="43"/>
      <c r="E29" s="43"/>
      <c r="F29" s="43"/>
      <c r="G29" s="43"/>
      <c r="H29" s="43"/>
      <c r="I29" s="40"/>
      <c r="J29" s="40"/>
      <c r="K29" s="43"/>
    </row>
    <row r="30" spans="2:11" ht="15" customHeight="1">
      <c r="B30" s="43"/>
      <c r="C30" s="43"/>
      <c r="D30" s="43"/>
      <c r="E30" s="43"/>
      <c r="F30" s="43"/>
      <c r="G30" s="43"/>
      <c r="H30" s="43"/>
      <c r="I30" s="40"/>
      <c r="J30" s="40"/>
      <c r="K30" s="43"/>
    </row>
    <row r="31" spans="2:11" ht="15" customHeight="1">
      <c r="B31" s="43"/>
      <c r="C31" s="43"/>
      <c r="D31" s="43"/>
      <c r="E31" s="43"/>
      <c r="F31" s="43"/>
      <c r="G31" s="43"/>
      <c r="H31" s="43"/>
      <c r="I31" s="41" t="s">
        <v>225</v>
      </c>
      <c r="J31" s="41"/>
      <c r="K31" s="43"/>
    </row>
    <row r="32" spans="2:11" ht="15" customHeight="1">
      <c r="B32" s="43"/>
      <c r="C32" s="43"/>
      <c r="D32" s="43"/>
      <c r="E32" s="43"/>
      <c r="F32" s="43"/>
      <c r="G32" s="43"/>
      <c r="H32" s="43"/>
      <c r="I32" s="40" t="s">
        <v>226</v>
      </c>
      <c r="J32" s="40"/>
      <c r="K32" s="43"/>
    </row>
    <row r="33" spans="2:11" ht="15" customHeight="1">
      <c r="B33" s="43"/>
      <c r="C33" s="43"/>
      <c r="D33" s="43"/>
      <c r="E33" s="43"/>
      <c r="F33" s="43"/>
      <c r="G33" s="43"/>
      <c r="H33" s="43"/>
      <c r="J33" s="87"/>
      <c r="K33" s="43"/>
    </row>
    <row r="34" spans="2:11" ht="15" customHeight="1">
      <c r="B34" s="43"/>
      <c r="C34" s="43"/>
      <c r="D34" s="43"/>
      <c r="E34" s="43"/>
      <c r="F34" s="43"/>
      <c r="G34" s="43"/>
      <c r="H34" s="43"/>
      <c r="J34" s="87"/>
      <c r="K34" s="43"/>
    </row>
    <row r="35" spans="2:11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2:11" ht="30" customHeight="1"/>
    <row r="38" spans="2:11" ht="24.75" customHeight="1"/>
  </sheetData>
  <mergeCells count="11">
    <mergeCell ref="K6:K7"/>
    <mergeCell ref="B3:K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44" right="0.22" top="0.36" bottom="0.12" header="0.31496062992125984" footer="0.31496062992125984"/>
  <pageSetup paperSize="9" scale="90" orientation="landscape" horizontalDpi="4294967293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Q32"/>
  <sheetViews>
    <sheetView tabSelected="1" view="pageBreakPreview" topLeftCell="A14" zoomScale="80" zoomScaleSheetLayoutView="80" workbookViewId="0">
      <selection activeCell="G31" sqref="G31"/>
    </sheetView>
  </sheetViews>
  <sheetFormatPr defaultRowHeight="15"/>
  <cols>
    <col min="1" max="1" width="3.28515625" style="89" customWidth="1"/>
    <col min="2" max="2" width="6.7109375" style="89" customWidth="1"/>
    <col min="3" max="3" width="25.7109375" style="89" customWidth="1"/>
    <col min="4" max="4" width="18.140625" style="89" customWidth="1"/>
    <col min="5" max="5" width="14" style="89" customWidth="1"/>
    <col min="6" max="6" width="16.140625" style="89" customWidth="1"/>
    <col min="7" max="7" width="13.5703125" style="89" customWidth="1"/>
    <col min="8" max="8" width="15.42578125" style="89" customWidth="1"/>
    <col min="9" max="9" width="18.42578125" style="89" customWidth="1"/>
    <col min="10" max="10" width="9.85546875" style="89" customWidth="1"/>
    <col min="11" max="11" width="6.42578125" style="89" customWidth="1"/>
    <col min="12" max="12" width="8.42578125" style="89" customWidth="1"/>
    <col min="13" max="13" width="13.28515625" style="89" customWidth="1"/>
    <col min="14" max="14" width="15.85546875" style="89" customWidth="1"/>
    <col min="15" max="15" width="18.28515625" style="89" customWidth="1"/>
    <col min="16" max="16" width="17.85546875" style="89" bestFit="1" customWidth="1"/>
    <col min="17" max="17" width="14.28515625" style="89" bestFit="1" customWidth="1"/>
    <col min="18" max="16384" width="9.140625" style="89"/>
  </cols>
  <sheetData>
    <row r="2" spans="2:16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 t="s">
        <v>13</v>
      </c>
      <c r="N2" s="88" t="s">
        <v>266</v>
      </c>
      <c r="O2" s="88"/>
    </row>
    <row r="3" spans="2:16" ht="18.75">
      <c r="B3" s="302" t="s">
        <v>156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4" spans="2:16" ht="18.75">
      <c r="B4" s="302" t="s">
        <v>254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6" spans="2:16" ht="24.95" customHeight="1">
      <c r="B6" s="297" t="s">
        <v>2</v>
      </c>
      <c r="C6" s="297" t="s">
        <v>14</v>
      </c>
      <c r="D6" s="297" t="s">
        <v>15</v>
      </c>
      <c r="E6" s="297" t="s">
        <v>16</v>
      </c>
      <c r="F6" s="297" t="s">
        <v>17</v>
      </c>
      <c r="G6" s="297" t="s">
        <v>18</v>
      </c>
      <c r="H6" s="297" t="s">
        <v>19</v>
      </c>
      <c r="I6" s="297" t="s">
        <v>20</v>
      </c>
      <c r="J6" s="297" t="s">
        <v>21</v>
      </c>
      <c r="K6" s="297" t="s">
        <v>22</v>
      </c>
      <c r="L6" s="297" t="s">
        <v>23</v>
      </c>
      <c r="M6" s="297" t="s">
        <v>24</v>
      </c>
      <c r="N6" s="297" t="s">
        <v>25</v>
      </c>
      <c r="O6" s="297" t="s">
        <v>26</v>
      </c>
    </row>
    <row r="7" spans="2:16" ht="24.95" customHeight="1"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</row>
    <row r="8" spans="2:16" ht="24.95" customHeight="1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2:16" ht="24.95" customHeight="1">
      <c r="B9" s="91" t="s">
        <v>27</v>
      </c>
      <c r="C9" s="92" t="s">
        <v>75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0"/>
    </row>
    <row r="10" spans="2:16" ht="24.95" customHeight="1" thickBot="1">
      <c r="B10" s="93"/>
      <c r="C10" s="94"/>
      <c r="D10" s="233"/>
      <c r="E10" s="255"/>
      <c r="F10" s="255"/>
      <c r="G10" s="93"/>
      <c r="H10" s="93"/>
      <c r="I10" s="233"/>
      <c r="J10" s="93"/>
      <c r="K10" s="93"/>
      <c r="L10" s="93"/>
      <c r="M10" s="95"/>
      <c r="N10" s="95"/>
      <c r="O10" s="93"/>
    </row>
    <row r="11" spans="2:16" ht="24.95" customHeight="1" thickTop="1" thickBot="1">
      <c r="B11" s="96"/>
      <c r="C11" s="97"/>
      <c r="D11" s="96"/>
      <c r="E11" s="96"/>
      <c r="F11" s="96"/>
      <c r="G11" s="96"/>
      <c r="H11" s="96"/>
      <c r="I11" s="96"/>
      <c r="J11" s="96"/>
      <c r="K11" s="96"/>
      <c r="L11" s="96"/>
      <c r="M11" s="98"/>
      <c r="N11" s="99">
        <f>SUM(N10)</f>
        <v>0</v>
      </c>
      <c r="O11" s="93"/>
    </row>
    <row r="12" spans="2:16" ht="24.95" customHeight="1" thickTop="1">
      <c r="B12" s="100" t="s">
        <v>28</v>
      </c>
      <c r="C12" s="101" t="s">
        <v>29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2"/>
      <c r="N12" s="102">
        <f t="shared" ref="N12" si="0">L12*M12</f>
        <v>0</v>
      </c>
      <c r="O12" s="93"/>
    </row>
    <row r="13" spans="2:16" ht="87.75" customHeight="1">
      <c r="B13" s="254">
        <v>1</v>
      </c>
      <c r="C13" s="366" t="s">
        <v>274</v>
      </c>
      <c r="D13" s="367" t="s">
        <v>275</v>
      </c>
      <c r="E13" s="367" t="s">
        <v>276</v>
      </c>
      <c r="F13" s="367" t="s">
        <v>277</v>
      </c>
      <c r="G13" s="367" t="s">
        <v>278</v>
      </c>
      <c r="H13" s="368" t="s">
        <v>279</v>
      </c>
      <c r="I13" s="367" t="s">
        <v>280</v>
      </c>
      <c r="J13" s="369" t="s">
        <v>8</v>
      </c>
      <c r="K13" s="252" t="s">
        <v>281</v>
      </c>
      <c r="L13" s="370">
        <v>7</v>
      </c>
      <c r="M13" s="370">
        <f>N13/L13</f>
        <v>12000000</v>
      </c>
      <c r="N13" s="370">
        <v>84000000</v>
      </c>
      <c r="O13" s="252" t="s">
        <v>280</v>
      </c>
    </row>
    <row r="14" spans="2:16" ht="84.75" customHeight="1">
      <c r="B14" s="254">
        <v>2</v>
      </c>
      <c r="C14" s="366" t="s">
        <v>282</v>
      </c>
      <c r="D14" s="371"/>
      <c r="E14" s="371"/>
      <c r="F14" s="371"/>
      <c r="G14" s="371"/>
      <c r="H14" s="372"/>
      <c r="I14" s="371"/>
      <c r="J14" s="373"/>
      <c r="K14" s="252" t="s">
        <v>283</v>
      </c>
      <c r="L14" s="370">
        <v>7</v>
      </c>
      <c r="M14" s="370">
        <f>N14/L14</f>
        <v>2283885.7142857141</v>
      </c>
      <c r="N14" s="370">
        <v>15987200</v>
      </c>
      <c r="O14" s="252" t="s">
        <v>280</v>
      </c>
    </row>
    <row r="15" spans="2:16" ht="58.5" customHeight="1">
      <c r="B15" s="234">
        <v>3</v>
      </c>
      <c r="C15" s="374" t="s">
        <v>284</v>
      </c>
      <c r="D15" s="375"/>
      <c r="E15" s="375"/>
      <c r="F15" s="375"/>
      <c r="G15" s="375"/>
      <c r="H15" s="375"/>
      <c r="I15" s="252" t="s">
        <v>285</v>
      </c>
      <c r="J15" s="375"/>
      <c r="K15" s="375"/>
      <c r="L15" s="376">
        <v>2</v>
      </c>
      <c r="M15" s="370">
        <f>N15/L15</f>
        <v>14500000</v>
      </c>
      <c r="N15" s="370">
        <v>29000000</v>
      </c>
      <c r="O15" s="252" t="s">
        <v>285</v>
      </c>
      <c r="P15" s="253" t="e">
        <f>#REF!+#REF!+N14+#REF!+#REF!+#REF!+#REF!</f>
        <v>#REF!</v>
      </c>
    </row>
    <row r="16" spans="2:16" ht="45" customHeight="1" thickBot="1">
      <c r="B16" s="257">
        <v>4</v>
      </c>
      <c r="C16" s="377" t="s">
        <v>286</v>
      </c>
      <c r="D16" s="378" t="s">
        <v>287</v>
      </c>
      <c r="E16" s="379"/>
      <c r="F16" s="380" t="s">
        <v>288</v>
      </c>
      <c r="G16" s="379"/>
      <c r="H16" s="379"/>
      <c r="I16" s="258"/>
      <c r="J16" s="379"/>
      <c r="K16" s="379"/>
      <c r="L16" s="380">
        <v>2</v>
      </c>
      <c r="M16" s="381">
        <v>1000000</v>
      </c>
      <c r="N16" s="382">
        <f>L16*M16</f>
        <v>2000000</v>
      </c>
      <c r="O16" s="258" t="s">
        <v>289</v>
      </c>
      <c r="P16" s="253"/>
    </row>
    <row r="17" spans="2:17" ht="27.75" customHeight="1" thickTop="1" thickBot="1">
      <c r="B17" s="365"/>
      <c r="C17" s="383"/>
      <c r="D17" s="303" t="s">
        <v>3</v>
      </c>
      <c r="E17" s="303"/>
      <c r="F17" s="303"/>
      <c r="G17" s="303"/>
      <c r="H17" s="303"/>
      <c r="I17" s="303"/>
      <c r="J17" s="303"/>
      <c r="K17" s="303"/>
      <c r="L17" s="303"/>
      <c r="M17" s="384"/>
      <c r="N17" s="385">
        <f>SUM(N12:N16)</f>
        <v>130987200</v>
      </c>
      <c r="O17" s="386"/>
      <c r="P17" s="253"/>
    </row>
    <row r="18" spans="2:17" ht="24.95" customHeight="1" thickTop="1">
      <c r="B18" s="106" t="s">
        <v>32</v>
      </c>
      <c r="C18" s="107" t="s">
        <v>33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2"/>
      <c r="N18" s="102"/>
      <c r="O18" s="93"/>
    </row>
    <row r="19" spans="2:17" ht="24.95" customHeight="1">
      <c r="B19" s="254"/>
      <c r="C19" s="108"/>
      <c r="D19" s="254"/>
      <c r="E19" s="254"/>
      <c r="F19" s="254"/>
      <c r="G19" s="254"/>
      <c r="H19" s="254"/>
      <c r="I19" s="254"/>
      <c r="J19" s="254"/>
      <c r="K19" s="254"/>
      <c r="L19" s="254"/>
      <c r="M19" s="104"/>
      <c r="N19" s="104"/>
      <c r="O19" s="93"/>
    </row>
    <row r="20" spans="2:17" ht="24.95" customHeight="1">
      <c r="B20" s="103" t="s">
        <v>34</v>
      </c>
      <c r="C20" s="109" t="s">
        <v>35</v>
      </c>
      <c r="D20" s="254"/>
      <c r="E20" s="254"/>
      <c r="F20" s="254"/>
      <c r="G20" s="254"/>
      <c r="H20" s="254"/>
      <c r="I20" s="254"/>
      <c r="J20" s="254"/>
      <c r="K20" s="254"/>
      <c r="L20" s="254"/>
      <c r="M20" s="104"/>
      <c r="N20" s="104"/>
      <c r="O20" s="93"/>
    </row>
    <row r="21" spans="2:17" ht="24.95" customHeight="1">
      <c r="B21" s="254"/>
      <c r="C21" s="105"/>
      <c r="D21" s="254"/>
      <c r="E21" s="254"/>
      <c r="F21" s="254"/>
      <c r="G21" s="254"/>
      <c r="H21" s="254"/>
      <c r="I21" s="254"/>
      <c r="J21" s="254"/>
      <c r="K21" s="254"/>
      <c r="L21" s="254"/>
      <c r="M21" s="104"/>
      <c r="N21" s="104"/>
      <c r="O21" s="93"/>
    </row>
    <row r="22" spans="2:17" ht="24.95" customHeight="1">
      <c r="B22" s="110" t="s">
        <v>36</v>
      </c>
      <c r="C22" s="111" t="s">
        <v>37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3"/>
      <c r="N22" s="113"/>
      <c r="O22" s="114"/>
    </row>
    <row r="23" spans="2:17" ht="24.95" customHeight="1">
      <c r="B23" s="93"/>
      <c r="C23" s="93"/>
      <c r="D23" s="93"/>
      <c r="E23" s="93"/>
      <c r="F23" s="93"/>
      <c r="G23" s="114"/>
      <c r="H23" s="114"/>
      <c r="I23" s="93"/>
      <c r="J23" s="93"/>
      <c r="K23" s="93"/>
      <c r="L23" s="93"/>
      <c r="M23" s="95"/>
      <c r="N23" s="95"/>
      <c r="O23" s="93"/>
    </row>
    <row r="24" spans="2:17" ht="24.95" customHeight="1">
      <c r="B24" s="115"/>
      <c r="C24" s="116" t="s">
        <v>3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19">
        <f>N17</f>
        <v>130987200</v>
      </c>
      <c r="O24" s="115"/>
      <c r="Q24" s="120"/>
    </row>
    <row r="25" spans="2:17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2:17" ht="15.75">
      <c r="B26" s="88"/>
      <c r="C26" s="88"/>
      <c r="D26" s="88"/>
      <c r="E26" s="88"/>
      <c r="F26" s="88"/>
      <c r="G26" s="88"/>
      <c r="H26" s="88"/>
      <c r="I26" s="88"/>
      <c r="J26" s="88"/>
      <c r="K26" s="133"/>
      <c r="L26" s="40" t="s">
        <v>269</v>
      </c>
      <c r="M26" s="133"/>
    </row>
    <row r="27" spans="2:17">
      <c r="B27" s="88"/>
      <c r="C27" s="88"/>
      <c r="D27" s="88"/>
      <c r="E27" s="88"/>
      <c r="F27" s="88"/>
      <c r="G27" s="88"/>
      <c r="H27" s="88"/>
      <c r="I27" s="88"/>
      <c r="J27" s="88"/>
      <c r="K27" s="353" t="s">
        <v>270</v>
      </c>
      <c r="L27" s="354" t="s">
        <v>263</v>
      </c>
      <c r="M27"/>
    </row>
    <row r="28" spans="2:17">
      <c r="B28" s="88"/>
      <c r="C28" s="88"/>
      <c r="D28" s="88"/>
      <c r="E28" s="88"/>
      <c r="F28" s="88"/>
      <c r="G28" s="88"/>
      <c r="H28" s="88"/>
      <c r="I28" s="88"/>
      <c r="J28" s="88"/>
      <c r="K28"/>
      <c r="L28"/>
      <c r="M28"/>
    </row>
    <row r="29" spans="2:17">
      <c r="B29" s="88"/>
      <c r="C29" s="88"/>
      <c r="D29" s="88"/>
      <c r="E29" s="88"/>
      <c r="F29" s="88"/>
      <c r="G29" s="88"/>
      <c r="H29" s="88"/>
      <c r="I29" s="88"/>
      <c r="J29" s="88"/>
      <c r="K29"/>
      <c r="L29"/>
      <c r="M29"/>
    </row>
    <row r="30" spans="2:17">
      <c r="B30" s="88"/>
      <c r="C30" s="88"/>
      <c r="D30" s="88"/>
      <c r="E30" s="88"/>
      <c r="F30" s="88"/>
      <c r="G30" s="88"/>
      <c r="H30" s="88"/>
      <c r="I30" s="88"/>
      <c r="J30" s="88"/>
      <c r="K30"/>
      <c r="L30"/>
      <c r="M30"/>
    </row>
    <row r="31" spans="2:17">
      <c r="B31" s="88"/>
      <c r="C31" s="88"/>
      <c r="D31" s="88"/>
      <c r="E31" s="88"/>
      <c r="F31" s="88"/>
      <c r="G31" s="88"/>
      <c r="H31" s="88"/>
      <c r="I31" s="88"/>
      <c r="J31" s="88"/>
      <c r="K31"/>
      <c r="L31" s="261" t="s">
        <v>271</v>
      </c>
      <c r="M31"/>
    </row>
    <row r="32" spans="2:17">
      <c r="K32"/>
      <c r="L32" t="s">
        <v>272</v>
      </c>
      <c r="M32"/>
    </row>
  </sheetData>
  <mergeCells count="24">
    <mergeCell ref="I13:I14"/>
    <mergeCell ref="J13:J14"/>
    <mergeCell ref="D13:D14"/>
    <mergeCell ref="E13:E14"/>
    <mergeCell ref="F13:F14"/>
    <mergeCell ref="G13:G14"/>
    <mergeCell ref="H13:H14"/>
    <mergeCell ref="D17:L17"/>
    <mergeCell ref="O6:O7"/>
    <mergeCell ref="B3:O3"/>
    <mergeCell ref="B4:O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ageMargins left="0.23622047244094491" right="0.15748031496062992" top="0.16" bottom="0.12" header="0.13" footer="0.12"/>
  <pageSetup paperSize="9" scale="70" orientation="landscape" horizontalDpi="4294967293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8"/>
  <sheetViews>
    <sheetView topLeftCell="A13" workbookViewId="0">
      <selection activeCell="A22" sqref="A22:XFD24"/>
    </sheetView>
  </sheetViews>
  <sheetFormatPr defaultRowHeight="15"/>
  <cols>
    <col min="1" max="1" width="3.7109375" style="45" customWidth="1"/>
    <col min="2" max="2" width="6.7109375" style="45" customWidth="1"/>
    <col min="3" max="3" width="25.7109375" style="45" customWidth="1"/>
    <col min="4" max="4" width="16.85546875" style="45" customWidth="1"/>
    <col min="5" max="5" width="12" style="45" customWidth="1"/>
    <col min="6" max="6" width="14.28515625" style="45" customWidth="1"/>
    <col min="7" max="7" width="13.7109375" style="45" customWidth="1"/>
    <col min="8" max="8" width="11.42578125" style="45" customWidth="1"/>
    <col min="9" max="10" width="15.28515625" style="45" customWidth="1"/>
    <col min="11" max="11" width="13.42578125" style="45" customWidth="1"/>
    <col min="12" max="16384" width="9.140625" style="45"/>
  </cols>
  <sheetData>
    <row r="1" spans="2:11">
      <c r="B1" s="133"/>
      <c r="C1" s="133"/>
      <c r="D1" s="133"/>
      <c r="E1" s="269"/>
      <c r="F1" s="133"/>
      <c r="G1" s="133"/>
      <c r="H1" s="133"/>
      <c r="I1" s="133"/>
      <c r="J1" s="133" t="s">
        <v>13</v>
      </c>
      <c r="K1" s="133" t="s">
        <v>97</v>
      </c>
    </row>
    <row r="2" spans="2:11" ht="21" customHeight="1">
      <c r="B2" s="306" t="s">
        <v>267</v>
      </c>
      <c r="C2" s="306"/>
      <c r="D2" s="306"/>
      <c r="E2" s="306"/>
      <c r="F2" s="306"/>
      <c r="G2" s="306"/>
      <c r="H2" s="306"/>
      <c r="I2" s="306"/>
      <c r="J2" s="306"/>
      <c r="K2" s="306"/>
    </row>
    <row r="4" spans="2:11">
      <c r="B4" s="304" t="s">
        <v>2</v>
      </c>
      <c r="C4" s="304" t="s">
        <v>50</v>
      </c>
      <c r="D4" s="304" t="s">
        <v>40</v>
      </c>
      <c r="E4" s="304" t="s">
        <v>16</v>
      </c>
      <c r="F4" s="304" t="s">
        <v>17</v>
      </c>
      <c r="G4" s="304" t="s">
        <v>22</v>
      </c>
      <c r="H4" s="304" t="s">
        <v>23</v>
      </c>
      <c r="I4" s="304" t="s">
        <v>24</v>
      </c>
      <c r="J4" s="304" t="s">
        <v>41</v>
      </c>
      <c r="K4" s="304" t="s">
        <v>26</v>
      </c>
    </row>
    <row r="5" spans="2:11" ht="39" customHeight="1"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2:11" ht="20.100000000000001" customHeight="1"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2:11" ht="20.100000000000001" customHeight="1">
      <c r="B7" s="135" t="s">
        <v>27</v>
      </c>
      <c r="C7" s="136" t="s">
        <v>51</v>
      </c>
      <c r="D7" s="344" t="s">
        <v>268</v>
      </c>
      <c r="E7" s="345"/>
      <c r="F7" s="345"/>
      <c r="G7" s="345"/>
      <c r="H7" s="345"/>
      <c r="I7" s="345"/>
      <c r="J7" s="345"/>
      <c r="K7" s="346"/>
    </row>
    <row r="8" spans="2:11" ht="20.100000000000001" customHeight="1">
      <c r="B8" s="135"/>
      <c r="C8" s="136"/>
      <c r="D8" s="347"/>
      <c r="E8" s="348"/>
      <c r="F8" s="348"/>
      <c r="G8" s="348"/>
      <c r="H8" s="348"/>
      <c r="I8" s="348"/>
      <c r="J8" s="348"/>
      <c r="K8" s="349"/>
    </row>
    <row r="9" spans="2:11" ht="20.100000000000001" customHeight="1">
      <c r="B9" s="135" t="s">
        <v>28</v>
      </c>
      <c r="C9" s="136" t="s">
        <v>52</v>
      </c>
      <c r="D9" s="347"/>
      <c r="E9" s="348"/>
      <c r="F9" s="348"/>
      <c r="G9" s="348"/>
      <c r="H9" s="348"/>
      <c r="I9" s="348"/>
      <c r="J9" s="348"/>
      <c r="K9" s="349"/>
    </row>
    <row r="10" spans="2:11" ht="20.100000000000001" customHeight="1">
      <c r="B10" s="135"/>
      <c r="C10" s="137"/>
      <c r="D10" s="347"/>
      <c r="E10" s="348"/>
      <c r="F10" s="348"/>
      <c r="G10" s="348"/>
      <c r="H10" s="348"/>
      <c r="I10" s="348"/>
      <c r="J10" s="348"/>
      <c r="K10" s="349"/>
    </row>
    <row r="11" spans="2:11" ht="20.100000000000001" customHeight="1">
      <c r="B11" s="135" t="s">
        <v>30</v>
      </c>
      <c r="C11" s="136" t="s">
        <v>53</v>
      </c>
      <c r="D11" s="347"/>
      <c r="E11" s="348"/>
      <c r="F11" s="348"/>
      <c r="G11" s="348"/>
      <c r="H11" s="348"/>
      <c r="I11" s="348"/>
      <c r="J11" s="348"/>
      <c r="K11" s="349"/>
    </row>
    <row r="12" spans="2:11" ht="18" customHeight="1">
      <c r="B12" s="135"/>
      <c r="C12" s="256"/>
      <c r="D12" s="347"/>
      <c r="E12" s="348"/>
      <c r="F12" s="348"/>
      <c r="G12" s="348"/>
      <c r="H12" s="348"/>
      <c r="I12" s="348"/>
      <c r="J12" s="348"/>
      <c r="K12" s="349"/>
    </row>
    <row r="13" spans="2:11" ht="20.100000000000001" customHeight="1">
      <c r="B13" s="135" t="s">
        <v>32</v>
      </c>
      <c r="C13" s="136" t="s">
        <v>54</v>
      </c>
      <c r="D13" s="347"/>
      <c r="E13" s="348"/>
      <c r="F13" s="348"/>
      <c r="G13" s="348"/>
      <c r="H13" s="348"/>
      <c r="I13" s="348"/>
      <c r="J13" s="348"/>
      <c r="K13" s="349"/>
    </row>
    <row r="14" spans="2:11" ht="20.100000000000001" customHeight="1">
      <c r="B14" s="135"/>
      <c r="C14" s="136"/>
      <c r="D14" s="347"/>
      <c r="E14" s="348"/>
      <c r="F14" s="348"/>
      <c r="G14" s="348"/>
      <c r="H14" s="348"/>
      <c r="I14" s="348"/>
      <c r="J14" s="348"/>
      <c r="K14" s="349"/>
    </row>
    <row r="15" spans="2:11" ht="20.100000000000001" customHeight="1">
      <c r="B15" s="135" t="s">
        <v>34</v>
      </c>
      <c r="C15" s="136" t="s">
        <v>55</v>
      </c>
      <c r="D15" s="347"/>
      <c r="E15" s="348"/>
      <c r="F15" s="348"/>
      <c r="G15" s="348"/>
      <c r="H15" s="348"/>
      <c r="I15" s="348"/>
      <c r="J15" s="348"/>
      <c r="K15" s="349"/>
    </row>
    <row r="16" spans="2:11" ht="20.100000000000001" customHeight="1">
      <c r="B16" s="135"/>
      <c r="C16" s="136"/>
      <c r="D16" s="347"/>
      <c r="E16" s="348"/>
      <c r="F16" s="348"/>
      <c r="G16" s="348"/>
      <c r="H16" s="348"/>
      <c r="I16" s="348"/>
      <c r="J16" s="348"/>
      <c r="K16" s="349"/>
    </row>
    <row r="17" spans="2:11" ht="20.100000000000001" customHeight="1">
      <c r="B17" s="135" t="s">
        <v>47</v>
      </c>
      <c r="C17" s="136" t="s">
        <v>56</v>
      </c>
      <c r="D17" s="350"/>
      <c r="E17" s="351"/>
      <c r="F17" s="351"/>
      <c r="G17" s="351"/>
      <c r="H17" s="351"/>
      <c r="I17" s="351"/>
      <c r="J17" s="351"/>
      <c r="K17" s="352"/>
    </row>
    <row r="18" spans="2:11" ht="20.100000000000001" customHeight="1">
      <c r="B18" s="138"/>
      <c r="C18" s="138"/>
      <c r="D18" s="138"/>
      <c r="E18" s="138"/>
      <c r="F18" s="138"/>
      <c r="G18" s="138"/>
      <c r="H18" s="139"/>
      <c r="I18" s="139"/>
      <c r="J18" s="140"/>
      <c r="K18" s="139"/>
    </row>
    <row r="19" spans="2:11" ht="20.100000000000001" customHeight="1">
      <c r="B19" s="141"/>
      <c r="C19" s="6" t="s">
        <v>3</v>
      </c>
      <c r="D19" s="141"/>
      <c r="E19" s="141"/>
      <c r="F19" s="141"/>
      <c r="G19" s="141"/>
      <c r="H19" s="142"/>
      <c r="I19" s="142"/>
      <c r="J19" s="143">
        <f>SUM(J9:J18)</f>
        <v>0</v>
      </c>
      <c r="K19" s="142"/>
    </row>
    <row r="21" spans="2:11" ht="15" customHeight="1">
      <c r="B21" s="133"/>
      <c r="C21" s="133"/>
      <c r="D21" s="133"/>
      <c r="E21" s="133"/>
      <c r="F21" s="133"/>
      <c r="G21" s="133"/>
      <c r="H21" s="133"/>
      <c r="I21" s="40" t="s">
        <v>269</v>
      </c>
      <c r="J21" s="133"/>
      <c r="K21" s="133"/>
    </row>
    <row r="22" spans="2:11" ht="15" customHeight="1">
      <c r="B22" s="133"/>
      <c r="C22" s="133"/>
      <c r="D22" s="133"/>
      <c r="E22" s="133"/>
      <c r="F22" s="133"/>
      <c r="G22" s="133"/>
      <c r="H22" s="353" t="s">
        <v>270</v>
      </c>
      <c r="I22" s="354" t="s">
        <v>263</v>
      </c>
      <c r="J22"/>
      <c r="K22" s="133"/>
    </row>
    <row r="23" spans="2:11" ht="15" customHeight="1">
      <c r="B23" s="133"/>
      <c r="C23" s="133"/>
      <c r="D23" s="133"/>
      <c r="E23" s="133"/>
      <c r="F23" s="133"/>
      <c r="G23" s="133"/>
      <c r="H23"/>
      <c r="I23"/>
      <c r="J23"/>
      <c r="K23" s="133"/>
    </row>
    <row r="24" spans="2:11" ht="15" customHeight="1">
      <c r="B24" s="133"/>
      <c r="C24" s="133"/>
      <c r="D24" s="133"/>
      <c r="E24" s="133"/>
      <c r="F24" s="133"/>
      <c r="G24" s="133"/>
      <c r="H24"/>
      <c r="I24"/>
      <c r="J24"/>
      <c r="K24" s="133"/>
    </row>
    <row r="25" spans="2:11" ht="15" customHeight="1">
      <c r="B25" s="133"/>
      <c r="C25" s="133"/>
      <c r="D25" s="133"/>
      <c r="E25" s="133"/>
      <c r="F25" s="133"/>
      <c r="G25" s="133"/>
      <c r="H25"/>
      <c r="I25"/>
      <c r="J25"/>
      <c r="K25" s="133"/>
    </row>
    <row r="26" spans="2:11">
      <c r="H26"/>
      <c r="I26" s="261" t="s">
        <v>271</v>
      </c>
      <c r="J26"/>
    </row>
    <row r="27" spans="2:11">
      <c r="H27"/>
      <c r="I27" t="s">
        <v>272</v>
      </c>
      <c r="J27"/>
    </row>
    <row r="28" spans="2:11">
      <c r="H28"/>
      <c r="I28"/>
      <c r="J28"/>
    </row>
  </sheetData>
  <mergeCells count="12">
    <mergeCell ref="D7:K17"/>
    <mergeCell ref="K4:K5"/>
    <mergeCell ref="B2:K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56000000000000005" right="0.35" top="0.74803149606299213" bottom="0.74803149606299213" header="0.31496062992125984" footer="0.31496062992125984"/>
  <pageSetup paperSize="9" scale="90" orientation="landscape" horizontalDpi="4294967293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K30"/>
  <sheetViews>
    <sheetView view="pageBreakPreview" topLeftCell="A15" zoomScaleNormal="100" zoomScaleSheetLayoutView="100" workbookViewId="0">
      <selection activeCell="E35" sqref="E35"/>
    </sheetView>
  </sheetViews>
  <sheetFormatPr defaultRowHeight="15.75"/>
  <cols>
    <col min="1" max="1" width="9.140625" style="122"/>
    <col min="2" max="2" width="6.5703125" style="122" customWidth="1"/>
    <col min="3" max="3" width="28.140625" style="122" customWidth="1"/>
    <col min="4" max="4" width="16" style="122" customWidth="1"/>
    <col min="5" max="5" width="11.5703125" style="122" customWidth="1"/>
    <col min="6" max="6" width="12.85546875" style="122" customWidth="1"/>
    <col min="7" max="7" width="11.85546875" style="122" customWidth="1"/>
    <col min="8" max="8" width="9.140625" style="122"/>
    <col min="9" max="9" width="12.140625" style="122" customWidth="1"/>
    <col min="10" max="10" width="15.28515625" style="122" customWidth="1"/>
    <col min="11" max="11" width="14.7109375" style="122" customWidth="1"/>
    <col min="12" max="16384" width="9.140625" style="122"/>
  </cols>
  <sheetData>
    <row r="2" spans="2:11">
      <c r="B2" s="121"/>
      <c r="C2" s="121"/>
      <c r="D2" s="121"/>
      <c r="E2" s="121"/>
      <c r="F2" s="121"/>
      <c r="G2" s="121"/>
      <c r="H2" s="121"/>
      <c r="I2" s="121"/>
      <c r="J2" s="121" t="s">
        <v>38</v>
      </c>
      <c r="K2" s="121" t="s">
        <v>39</v>
      </c>
    </row>
    <row r="3" spans="2:11"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2:11" ht="18.75">
      <c r="B4" s="309" t="s">
        <v>224</v>
      </c>
      <c r="C4" s="309"/>
      <c r="D4" s="309"/>
      <c r="E4" s="309"/>
      <c r="F4" s="309"/>
      <c r="G4" s="309"/>
      <c r="H4" s="309"/>
      <c r="I4" s="309"/>
      <c r="J4" s="309"/>
      <c r="K4" s="309"/>
    </row>
    <row r="5" spans="2:11" ht="11.25" customHeight="1"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2:11" ht="10.5" customHeight="1"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2:11">
      <c r="B7" s="307" t="s">
        <v>2</v>
      </c>
      <c r="C7" s="307" t="s">
        <v>14</v>
      </c>
      <c r="D7" s="307" t="s">
        <v>40</v>
      </c>
      <c r="E7" s="307" t="s">
        <v>16</v>
      </c>
      <c r="F7" s="307" t="s">
        <v>17</v>
      </c>
      <c r="G7" s="307" t="s">
        <v>22</v>
      </c>
      <c r="H7" s="307" t="s">
        <v>23</v>
      </c>
      <c r="I7" s="307" t="s">
        <v>24</v>
      </c>
      <c r="J7" s="307" t="s">
        <v>41</v>
      </c>
      <c r="K7" s="307" t="s">
        <v>26</v>
      </c>
    </row>
    <row r="8" spans="2:11" ht="30" customHeight="1">
      <c r="B8" s="308"/>
      <c r="C8" s="308"/>
      <c r="D8" s="308"/>
      <c r="E8" s="308"/>
      <c r="F8" s="308"/>
      <c r="G8" s="308"/>
      <c r="H8" s="308"/>
      <c r="I8" s="308"/>
      <c r="J8" s="308"/>
      <c r="K8" s="308"/>
    </row>
    <row r="9" spans="2:11"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2:11" ht="20.100000000000001" customHeight="1">
      <c r="B10" s="124" t="s">
        <v>27</v>
      </c>
      <c r="C10" s="125" t="s">
        <v>42</v>
      </c>
      <c r="D10" s="355" t="s">
        <v>273</v>
      </c>
      <c r="E10" s="356"/>
      <c r="F10" s="356"/>
      <c r="G10" s="356"/>
      <c r="H10" s="356"/>
      <c r="I10" s="356"/>
      <c r="J10" s="356"/>
      <c r="K10" s="357"/>
    </row>
    <row r="11" spans="2:11" ht="20.100000000000001" customHeight="1">
      <c r="B11" s="124"/>
      <c r="C11" s="125"/>
      <c r="D11" s="358"/>
      <c r="E11" s="359"/>
      <c r="F11" s="359"/>
      <c r="G11" s="359"/>
      <c r="H11" s="359"/>
      <c r="I11" s="359"/>
      <c r="J11" s="359"/>
      <c r="K11" s="360"/>
    </row>
    <row r="12" spans="2:11" ht="20.100000000000001" customHeight="1">
      <c r="B12" s="124" t="s">
        <v>28</v>
      </c>
      <c r="C12" s="125" t="s">
        <v>43</v>
      </c>
      <c r="D12" s="358"/>
      <c r="E12" s="359"/>
      <c r="F12" s="359"/>
      <c r="G12" s="359"/>
      <c r="H12" s="359"/>
      <c r="I12" s="359"/>
      <c r="J12" s="359"/>
      <c r="K12" s="360"/>
    </row>
    <row r="13" spans="2:11" ht="20.100000000000001" customHeight="1">
      <c r="B13" s="124"/>
      <c r="C13" s="256"/>
      <c r="D13" s="358"/>
      <c r="E13" s="359"/>
      <c r="F13" s="359"/>
      <c r="G13" s="359"/>
      <c r="H13" s="359"/>
      <c r="I13" s="359"/>
      <c r="J13" s="359"/>
      <c r="K13" s="360"/>
    </row>
    <row r="14" spans="2:11" ht="20.100000000000001" customHeight="1">
      <c r="B14" s="124" t="s">
        <v>30</v>
      </c>
      <c r="C14" s="125" t="s">
        <v>44</v>
      </c>
      <c r="D14" s="358"/>
      <c r="E14" s="359"/>
      <c r="F14" s="359"/>
      <c r="G14" s="359"/>
      <c r="H14" s="359"/>
      <c r="I14" s="359"/>
      <c r="J14" s="359"/>
      <c r="K14" s="360"/>
    </row>
    <row r="15" spans="2:11" ht="20.100000000000001" customHeight="1">
      <c r="B15" s="124"/>
      <c r="C15" s="126"/>
      <c r="D15" s="358"/>
      <c r="E15" s="359"/>
      <c r="F15" s="359"/>
      <c r="G15" s="359"/>
      <c r="H15" s="359"/>
      <c r="I15" s="359"/>
      <c r="J15" s="359"/>
      <c r="K15" s="360"/>
    </row>
    <row r="16" spans="2:11" ht="20.100000000000001" customHeight="1">
      <c r="B16" s="124" t="s">
        <v>32</v>
      </c>
      <c r="C16" s="125" t="s">
        <v>45</v>
      </c>
      <c r="D16" s="358"/>
      <c r="E16" s="359"/>
      <c r="F16" s="359"/>
      <c r="G16" s="359"/>
      <c r="H16" s="359"/>
      <c r="I16" s="359"/>
      <c r="J16" s="359"/>
      <c r="K16" s="360"/>
    </row>
    <row r="17" spans="2:11" ht="20.100000000000001" customHeight="1">
      <c r="B17" s="124"/>
      <c r="C17" s="125"/>
      <c r="D17" s="358"/>
      <c r="E17" s="359"/>
      <c r="F17" s="359"/>
      <c r="G17" s="359"/>
      <c r="H17" s="359"/>
      <c r="I17" s="359"/>
      <c r="J17" s="359"/>
      <c r="K17" s="360"/>
    </row>
    <row r="18" spans="2:11" ht="20.100000000000001" customHeight="1">
      <c r="B18" s="124" t="s">
        <v>34</v>
      </c>
      <c r="C18" s="125" t="s">
        <v>46</v>
      </c>
      <c r="D18" s="358"/>
      <c r="E18" s="359"/>
      <c r="F18" s="359"/>
      <c r="G18" s="359"/>
      <c r="H18" s="359"/>
      <c r="I18" s="359"/>
      <c r="J18" s="359"/>
      <c r="K18" s="360"/>
    </row>
    <row r="19" spans="2:11" ht="20.100000000000001" customHeight="1">
      <c r="B19" s="124"/>
      <c r="C19" s="125"/>
      <c r="D19" s="358"/>
      <c r="E19" s="359"/>
      <c r="F19" s="359"/>
      <c r="G19" s="359"/>
      <c r="H19" s="359"/>
      <c r="I19" s="359"/>
      <c r="J19" s="359"/>
      <c r="K19" s="360"/>
    </row>
    <row r="20" spans="2:11" ht="20.100000000000001" customHeight="1">
      <c r="B20" s="124" t="s">
        <v>47</v>
      </c>
      <c r="C20" s="125" t="s">
        <v>48</v>
      </c>
      <c r="D20" s="361"/>
      <c r="E20" s="362"/>
      <c r="F20" s="362"/>
      <c r="G20" s="362"/>
      <c r="H20" s="362"/>
      <c r="I20" s="362"/>
      <c r="J20" s="362"/>
      <c r="K20" s="363"/>
    </row>
    <row r="21" spans="2:11" ht="12.75" customHeight="1">
      <c r="B21" s="127"/>
      <c r="C21" s="128"/>
      <c r="D21" s="129"/>
      <c r="E21" s="129"/>
      <c r="F21" s="129"/>
      <c r="G21" s="129"/>
      <c r="H21" s="273"/>
      <c r="I21" s="273"/>
      <c r="J21" s="273"/>
      <c r="K21" s="273"/>
    </row>
    <row r="22" spans="2:11" ht="28.5" customHeight="1">
      <c r="B22" s="130"/>
      <c r="C22" s="131" t="s">
        <v>3</v>
      </c>
      <c r="D22" s="130"/>
      <c r="E22" s="130"/>
      <c r="F22" s="130"/>
      <c r="G22" s="130"/>
      <c r="H22" s="130"/>
      <c r="I22" s="130"/>
      <c r="J22" s="274">
        <f>SUM(J13:J21)</f>
        <v>0</v>
      </c>
      <c r="K22" s="130"/>
    </row>
    <row r="24" spans="2:11">
      <c r="B24" s="132"/>
      <c r="C24" s="132"/>
      <c r="D24" s="132"/>
      <c r="E24" s="132"/>
      <c r="F24" s="132"/>
      <c r="G24" s="132"/>
      <c r="H24" s="133"/>
      <c r="I24" s="40" t="s">
        <v>269</v>
      </c>
      <c r="J24" s="133"/>
      <c r="K24" s="132"/>
    </row>
    <row r="25" spans="2:11">
      <c r="B25" s="132"/>
      <c r="C25" s="132"/>
      <c r="D25" s="132"/>
      <c r="E25" s="132"/>
      <c r="F25" s="132"/>
      <c r="G25" s="132"/>
      <c r="H25" s="353" t="s">
        <v>270</v>
      </c>
      <c r="I25" s="354" t="s">
        <v>263</v>
      </c>
      <c r="J25"/>
      <c r="K25" s="132"/>
    </row>
    <row r="26" spans="2:11">
      <c r="B26" s="132"/>
      <c r="C26" s="132"/>
      <c r="D26" s="132"/>
      <c r="E26" s="132"/>
      <c r="F26" s="132"/>
      <c r="G26" s="132"/>
      <c r="H26"/>
      <c r="I26"/>
      <c r="J26"/>
      <c r="K26" s="132"/>
    </row>
    <row r="27" spans="2:11">
      <c r="H27"/>
      <c r="I27"/>
      <c r="J27"/>
    </row>
    <row r="28" spans="2:11">
      <c r="H28"/>
      <c r="I28"/>
      <c r="J28"/>
    </row>
    <row r="29" spans="2:11">
      <c r="H29"/>
      <c r="I29" s="261" t="s">
        <v>271</v>
      </c>
      <c r="J29"/>
    </row>
    <row r="30" spans="2:11">
      <c r="H30"/>
      <c r="I30" t="s">
        <v>272</v>
      </c>
      <c r="J30"/>
    </row>
  </sheetData>
  <mergeCells count="12">
    <mergeCell ref="D10:K20"/>
    <mergeCell ref="K7:K8"/>
    <mergeCell ref="B4:K4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0866141732283472" right="0.19685039370078741" top="0.47" bottom="0.13" header="0.31496062992125984" footer="0.13"/>
  <pageSetup paperSize="9" scale="92" orientation="landscape" horizontalDpi="4294967293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K21"/>
  <sheetViews>
    <sheetView workbookViewId="0">
      <selection activeCell="A16" sqref="A16:XFD18"/>
    </sheetView>
  </sheetViews>
  <sheetFormatPr defaultRowHeight="15"/>
  <cols>
    <col min="1" max="1" width="9.140625" style="33"/>
    <col min="2" max="2" width="7" style="33" customWidth="1"/>
    <col min="3" max="3" width="26.42578125" style="33" customWidth="1"/>
    <col min="4" max="4" width="14.28515625" style="33" customWidth="1"/>
    <col min="5" max="5" width="13.28515625" style="33" customWidth="1"/>
    <col min="6" max="6" width="18.85546875" style="33" customWidth="1"/>
    <col min="7" max="7" width="13.7109375" style="33" customWidth="1"/>
    <col min="8" max="8" width="12.28515625" style="33" customWidth="1"/>
    <col min="9" max="9" width="13.42578125" style="33" customWidth="1"/>
    <col min="10" max="10" width="15.5703125" style="33" customWidth="1"/>
    <col min="11" max="11" width="16.42578125" style="33" customWidth="1"/>
    <col min="12" max="16384" width="9.140625" style="33"/>
  </cols>
  <sheetData>
    <row r="2" spans="2:11">
      <c r="B2" s="7"/>
      <c r="C2" s="7"/>
      <c r="D2" s="7"/>
      <c r="E2" s="7"/>
      <c r="F2" s="7"/>
      <c r="G2" s="7"/>
      <c r="H2" s="7"/>
      <c r="I2" s="7"/>
      <c r="J2" s="7" t="s">
        <v>13</v>
      </c>
      <c r="K2" s="364" t="s">
        <v>49</v>
      </c>
    </row>
    <row r="3" spans="2:11" ht="18.75" customHeight="1">
      <c r="B3" s="318" t="s">
        <v>255</v>
      </c>
      <c r="C3" s="318"/>
      <c r="D3" s="318"/>
      <c r="E3" s="318"/>
      <c r="F3" s="318"/>
      <c r="G3" s="318"/>
      <c r="H3" s="318"/>
      <c r="I3" s="318"/>
      <c r="J3" s="318"/>
      <c r="K3" s="318"/>
    </row>
    <row r="4" spans="2:11" ht="15.75"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6" spans="2:11" ht="23.25" customHeight="1">
      <c r="B6" s="320" t="s">
        <v>2</v>
      </c>
      <c r="C6" s="321" t="s">
        <v>58</v>
      </c>
      <c r="D6" s="322" t="s">
        <v>59</v>
      </c>
      <c r="E6" s="322"/>
      <c r="F6" s="322"/>
      <c r="G6" s="322"/>
      <c r="H6" s="322" t="s">
        <v>37</v>
      </c>
      <c r="I6" s="322"/>
      <c r="J6" s="322"/>
      <c r="K6" s="322"/>
    </row>
    <row r="7" spans="2:11">
      <c r="B7" s="320"/>
      <c r="C7" s="321"/>
      <c r="D7" s="320" t="s">
        <v>29</v>
      </c>
      <c r="E7" s="320" t="s">
        <v>60</v>
      </c>
      <c r="F7" s="320" t="s">
        <v>61</v>
      </c>
      <c r="G7" s="320" t="s">
        <v>35</v>
      </c>
      <c r="H7" s="320" t="s">
        <v>62</v>
      </c>
      <c r="I7" s="320" t="s">
        <v>63</v>
      </c>
      <c r="J7" s="320" t="s">
        <v>64</v>
      </c>
      <c r="K7" s="320" t="s">
        <v>65</v>
      </c>
    </row>
    <row r="8" spans="2:11" ht="35.25" customHeight="1">
      <c r="B8" s="320"/>
      <c r="C8" s="321"/>
      <c r="D8" s="320"/>
      <c r="E8" s="320"/>
      <c r="F8" s="320"/>
      <c r="G8" s="320"/>
      <c r="H8" s="320"/>
      <c r="I8" s="320"/>
      <c r="J8" s="320"/>
      <c r="K8" s="320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10"/>
      <c r="C10" s="312" t="s">
        <v>66</v>
      </c>
      <c r="D10" s="313"/>
      <c r="E10" s="313"/>
      <c r="F10" s="313"/>
      <c r="G10" s="313"/>
      <c r="H10" s="313"/>
      <c r="I10" s="313"/>
      <c r="J10" s="313"/>
      <c r="K10" s="314"/>
    </row>
    <row r="11" spans="2:11" ht="22.5" customHeight="1">
      <c r="B11" s="311"/>
      <c r="C11" s="315"/>
      <c r="D11" s="316"/>
      <c r="E11" s="316"/>
      <c r="F11" s="316"/>
      <c r="G11" s="316"/>
      <c r="H11" s="316"/>
      <c r="I11" s="316"/>
      <c r="J11" s="316"/>
      <c r="K11" s="317"/>
    </row>
    <row r="12" spans="2:11" ht="23.25" customHeight="1">
      <c r="B12" s="9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26.25" customHeight="1">
      <c r="B13" s="11"/>
      <c r="C13" s="12"/>
      <c r="D13" s="11"/>
      <c r="E13" s="13"/>
      <c r="F13" s="11"/>
      <c r="G13" s="11"/>
      <c r="H13" s="11"/>
      <c r="I13" s="11"/>
      <c r="J13" s="11"/>
      <c r="K13" s="11"/>
    </row>
    <row r="15" spans="2:11" ht="15.75">
      <c r="B15" s="7"/>
      <c r="C15" s="7"/>
      <c r="D15" s="7"/>
      <c r="E15" s="7"/>
      <c r="F15" s="7"/>
      <c r="G15" s="7"/>
      <c r="H15" s="133"/>
      <c r="I15" s="40" t="s">
        <v>269</v>
      </c>
      <c r="J15" s="133"/>
      <c r="K15" s="7"/>
    </row>
    <row r="16" spans="2:11">
      <c r="H16" s="353" t="s">
        <v>270</v>
      </c>
      <c r="I16" s="354" t="s">
        <v>263</v>
      </c>
      <c r="J16"/>
    </row>
    <row r="17" spans="8:10">
      <c r="H17"/>
      <c r="I17"/>
      <c r="J17"/>
    </row>
    <row r="18" spans="8:10">
      <c r="H18"/>
      <c r="I18"/>
      <c r="J18"/>
    </row>
    <row r="19" spans="8:10">
      <c r="H19"/>
      <c r="I19"/>
      <c r="J19"/>
    </row>
    <row r="20" spans="8:10">
      <c r="H20"/>
      <c r="I20" s="261" t="s">
        <v>271</v>
      </c>
      <c r="J20"/>
    </row>
    <row r="21" spans="8:10">
      <c r="H21"/>
      <c r="I21" t="s">
        <v>272</v>
      </c>
      <c r="J21"/>
    </row>
  </sheetData>
  <mergeCells count="16">
    <mergeCell ref="B10:B11"/>
    <mergeCell ref="C10:K11"/>
    <mergeCell ref="B3:K3"/>
    <mergeCell ref="B4:K4"/>
    <mergeCell ref="B6:B8"/>
    <mergeCell ref="C6:C8"/>
    <mergeCell ref="D6:G6"/>
    <mergeCell ref="H6:K6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3" top="0.74803149606299213" bottom="0.74803149606299213" header="0.31496062992125984" footer="0.31496062992125984"/>
  <pageSetup paperSize="9" scale="85" orientation="landscape" horizontalDpi="4294967293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308"/>
  <sheetViews>
    <sheetView view="pageBreakPreview" topLeftCell="A302" zoomScaleNormal="100" zoomScaleSheetLayoutView="100" workbookViewId="0">
      <selection activeCell="G328" sqref="G328"/>
    </sheetView>
  </sheetViews>
  <sheetFormatPr defaultRowHeight="15"/>
  <cols>
    <col min="1" max="1" width="9.140625" style="33"/>
    <col min="2" max="2" width="10" style="33" bestFit="1" customWidth="1"/>
    <col min="3" max="3" width="4.140625" style="33" customWidth="1"/>
    <col min="4" max="4" width="33.28515625" style="33" bestFit="1" customWidth="1"/>
    <col min="5" max="5" width="24.85546875" style="33" customWidth="1"/>
    <col min="6" max="6" width="14.85546875" style="33" bestFit="1" customWidth="1"/>
    <col min="7" max="7" width="14" style="33" bestFit="1" customWidth="1"/>
    <col min="8" max="8" width="26.5703125" style="33" customWidth="1"/>
    <col min="9" max="16384" width="9.140625" style="33"/>
  </cols>
  <sheetData>
    <row r="2" spans="2:8" ht="18.75">
      <c r="B2" s="328" t="s">
        <v>98</v>
      </c>
      <c r="C2" s="328"/>
      <c r="D2" s="328"/>
      <c r="E2" s="328"/>
      <c r="F2" s="328"/>
      <c r="G2" s="328"/>
      <c r="H2" s="328"/>
    </row>
    <row r="3" spans="2:8" ht="18.75">
      <c r="B3" s="328" t="s">
        <v>82</v>
      </c>
      <c r="C3" s="328"/>
      <c r="D3" s="328"/>
      <c r="E3" s="328"/>
      <c r="F3" s="328"/>
      <c r="G3" s="328"/>
      <c r="H3" s="328"/>
    </row>
    <row r="4" spans="2:8" ht="18.75">
      <c r="B4" s="144" t="s">
        <v>9</v>
      </c>
      <c r="C4" s="144"/>
      <c r="D4" s="144" t="s">
        <v>10</v>
      </c>
      <c r="E4" s="145"/>
      <c r="F4" s="145"/>
      <c r="G4" s="145"/>
      <c r="H4" s="145"/>
    </row>
    <row r="5" spans="2:8" ht="15.75">
      <c r="B5" s="146" t="s">
        <v>99</v>
      </c>
      <c r="C5" s="146"/>
      <c r="D5" s="146" t="s">
        <v>164</v>
      </c>
      <c r="E5" s="146"/>
      <c r="F5" s="146"/>
      <c r="G5" s="146"/>
      <c r="H5" s="146"/>
    </row>
    <row r="6" spans="2:8" ht="15.75">
      <c r="B6" s="146" t="s">
        <v>100</v>
      </c>
      <c r="C6" s="146"/>
      <c r="D6" s="146" t="s">
        <v>165</v>
      </c>
      <c r="E6" s="146"/>
      <c r="F6" s="146"/>
      <c r="G6" s="146"/>
      <c r="H6" s="146"/>
    </row>
    <row r="7" spans="2:8" ht="15.75">
      <c r="B7" s="146"/>
      <c r="C7" s="146"/>
      <c r="D7" s="146"/>
      <c r="E7" s="146"/>
      <c r="F7" s="146"/>
      <c r="G7" s="146"/>
      <c r="H7" s="146"/>
    </row>
    <row r="8" spans="2:8">
      <c r="B8" s="323" t="s">
        <v>99</v>
      </c>
      <c r="C8" s="329" t="s">
        <v>14</v>
      </c>
      <c r="D8" s="330"/>
      <c r="E8" s="323" t="s">
        <v>11</v>
      </c>
      <c r="F8" s="323" t="s">
        <v>83</v>
      </c>
      <c r="G8" s="323" t="s">
        <v>84</v>
      </c>
      <c r="H8" s="325" t="s">
        <v>85</v>
      </c>
    </row>
    <row r="9" spans="2:8">
      <c r="B9" s="324"/>
      <c r="C9" s="331"/>
      <c r="D9" s="332"/>
      <c r="E9" s="324"/>
      <c r="F9" s="324"/>
      <c r="G9" s="324"/>
      <c r="H9" s="326"/>
    </row>
    <row r="10" spans="2:8" ht="21.75" customHeight="1">
      <c r="B10" s="147">
        <v>1</v>
      </c>
      <c r="C10" s="148" t="s">
        <v>157</v>
      </c>
      <c r="D10" s="149"/>
      <c r="E10" s="150"/>
      <c r="F10" s="151">
        <v>6952000</v>
      </c>
      <c r="G10" s="152"/>
      <c r="H10" s="153"/>
    </row>
    <row r="11" spans="2:8" ht="15.75">
      <c r="B11" s="154"/>
      <c r="C11" s="155"/>
      <c r="D11" s="156"/>
      <c r="E11" s="150"/>
      <c r="F11" s="157"/>
      <c r="G11" s="157"/>
      <c r="H11" s="158"/>
    </row>
    <row r="12" spans="2:8" ht="47.25">
      <c r="B12" s="159"/>
      <c r="C12" s="160"/>
      <c r="D12" s="161" t="s">
        <v>81</v>
      </c>
      <c r="E12" s="162"/>
      <c r="F12" s="163"/>
      <c r="G12" s="164">
        <f>F11+F10</f>
        <v>6952000</v>
      </c>
      <c r="H12" s="165" t="s">
        <v>166</v>
      </c>
    </row>
    <row r="13" spans="2:8" ht="15.75">
      <c r="B13" s="159"/>
      <c r="C13" s="160"/>
      <c r="D13" s="166"/>
      <c r="E13" s="167"/>
      <c r="F13" s="168"/>
      <c r="G13" s="168"/>
      <c r="H13" s="168"/>
    </row>
    <row r="14" spans="2:8" ht="15.75">
      <c r="B14" s="159"/>
      <c r="C14" s="169" t="s">
        <v>101</v>
      </c>
      <c r="D14" s="161"/>
      <c r="E14" s="150"/>
      <c r="F14" s="168"/>
      <c r="G14" s="168"/>
      <c r="H14" s="168"/>
    </row>
    <row r="15" spans="2:8" ht="15.75">
      <c r="B15" s="159"/>
      <c r="C15" s="169" t="s">
        <v>167</v>
      </c>
      <c r="D15" s="161"/>
      <c r="E15" s="150"/>
      <c r="F15" s="168"/>
      <c r="G15" s="168"/>
      <c r="H15" s="168"/>
    </row>
    <row r="16" spans="2:8" ht="15.75">
      <c r="B16" s="159"/>
      <c r="C16" s="169" t="s">
        <v>168</v>
      </c>
      <c r="D16" s="161"/>
      <c r="E16" s="150"/>
      <c r="F16" s="168"/>
      <c r="G16" s="168"/>
      <c r="H16" s="168"/>
    </row>
    <row r="17" spans="2:8" ht="15.75">
      <c r="B17" s="170"/>
      <c r="C17" s="226" t="s">
        <v>169</v>
      </c>
      <c r="D17" s="183"/>
      <c r="E17" s="171"/>
      <c r="F17" s="172"/>
      <c r="G17" s="172"/>
      <c r="H17" s="172"/>
    </row>
    <row r="18" spans="2:8" ht="15.75">
      <c r="B18" s="170"/>
      <c r="C18" s="229" t="s">
        <v>170</v>
      </c>
      <c r="D18" s="229"/>
      <c r="E18" s="171"/>
      <c r="F18" s="172"/>
      <c r="G18" s="172"/>
      <c r="H18" s="172"/>
    </row>
    <row r="19" spans="2:8" ht="15.75">
      <c r="B19" s="173"/>
      <c r="C19" s="174"/>
      <c r="D19" s="175"/>
      <c r="E19" s="176"/>
      <c r="F19" s="177"/>
      <c r="G19" s="177"/>
      <c r="H19" s="177"/>
    </row>
    <row r="20" spans="2:8" ht="15.75">
      <c r="B20" s="146"/>
      <c r="C20" s="146"/>
      <c r="D20" s="146"/>
      <c r="E20" s="146"/>
      <c r="F20" s="146"/>
      <c r="G20" s="146"/>
      <c r="H20" s="146"/>
    </row>
    <row r="21" spans="2:8" ht="15.75">
      <c r="B21" s="146"/>
      <c r="C21" s="146"/>
      <c r="D21" s="178"/>
      <c r="E21" s="178"/>
      <c r="F21" s="146"/>
      <c r="G21" s="146"/>
      <c r="H21" s="179"/>
    </row>
    <row r="22" spans="2:8" ht="15.75">
      <c r="B22" s="146"/>
      <c r="C22" s="180"/>
      <c r="D22" s="180"/>
      <c r="E22" s="333" t="s">
        <v>102</v>
      </c>
      <c r="F22" s="333"/>
      <c r="G22" s="180"/>
      <c r="H22" s="181" t="s">
        <v>103</v>
      </c>
    </row>
    <row r="23" spans="2:8" ht="15.75" customHeight="1">
      <c r="B23" s="146"/>
      <c r="C23" s="334" t="s">
        <v>153</v>
      </c>
      <c r="D23" s="334"/>
      <c r="E23" s="336" t="s">
        <v>152</v>
      </c>
      <c r="F23" s="335" t="s">
        <v>105</v>
      </c>
      <c r="G23" s="335"/>
      <c r="H23" s="334" t="s">
        <v>86</v>
      </c>
    </row>
    <row r="24" spans="2:8" ht="15.75">
      <c r="B24" s="146"/>
      <c r="C24" s="334"/>
      <c r="D24" s="334"/>
      <c r="E24" s="336"/>
      <c r="F24" s="335"/>
      <c r="G24" s="335"/>
      <c r="H24" s="334"/>
    </row>
    <row r="25" spans="2:8" ht="15.75">
      <c r="B25" s="146"/>
      <c r="C25" s="180"/>
      <c r="D25" s="182"/>
      <c r="E25" s="180"/>
      <c r="F25" s="180"/>
      <c r="G25" s="180"/>
      <c r="H25" s="181"/>
    </row>
    <row r="26" spans="2:8" ht="15.75">
      <c r="B26" s="146"/>
      <c r="C26" s="180"/>
      <c r="D26" s="182"/>
      <c r="E26" s="180"/>
      <c r="F26" s="180"/>
      <c r="G26" s="180"/>
      <c r="H26" s="181"/>
    </row>
    <row r="27" spans="2:8" ht="15.75">
      <c r="B27" s="146"/>
      <c r="C27" s="180"/>
      <c r="D27" s="182"/>
      <c r="E27" s="180"/>
      <c r="F27" s="180"/>
      <c r="G27" s="180"/>
      <c r="H27" s="180"/>
    </row>
    <row r="28" spans="2:8" ht="15.75">
      <c r="B28" s="146"/>
      <c r="C28" s="180"/>
      <c r="D28" s="182"/>
      <c r="E28" s="180"/>
      <c r="F28" s="180"/>
      <c r="G28" s="180"/>
      <c r="H28" s="180"/>
    </row>
    <row r="29" spans="2:8" ht="15.75">
      <c r="B29" s="146"/>
      <c r="C29" s="228" t="s">
        <v>154</v>
      </c>
      <c r="D29" s="182"/>
      <c r="E29" s="228" t="s">
        <v>106</v>
      </c>
      <c r="F29" s="327" t="s">
        <v>107</v>
      </c>
      <c r="G29" s="327"/>
      <c r="H29" s="180" t="s">
        <v>151</v>
      </c>
    </row>
    <row r="30" spans="2:8" ht="15.75">
      <c r="B30" s="146"/>
      <c r="C30" s="180"/>
      <c r="D30" s="182"/>
      <c r="E30" s="180"/>
      <c r="F30" s="181"/>
      <c r="G30" s="181"/>
      <c r="H30" s="180"/>
    </row>
    <row r="31" spans="2:8">
      <c r="B31" s="178"/>
      <c r="C31" s="178"/>
      <c r="D31" s="178"/>
      <c r="E31" s="178"/>
      <c r="F31" s="178"/>
      <c r="G31" s="178"/>
      <c r="H31" s="178"/>
    </row>
    <row r="34" spans="2:8" ht="18.75">
      <c r="B34" s="328" t="s">
        <v>98</v>
      </c>
      <c r="C34" s="328"/>
      <c r="D34" s="328"/>
      <c r="E34" s="328"/>
      <c r="F34" s="328"/>
      <c r="G34" s="328"/>
      <c r="H34" s="328"/>
    </row>
    <row r="35" spans="2:8" ht="18.75">
      <c r="B35" s="328" t="s">
        <v>82</v>
      </c>
      <c r="C35" s="328"/>
      <c r="D35" s="328"/>
      <c r="E35" s="328"/>
      <c r="F35" s="328"/>
      <c r="G35" s="328"/>
      <c r="H35" s="328"/>
    </row>
    <row r="36" spans="2:8" ht="18.75">
      <c r="B36" s="144" t="s">
        <v>9</v>
      </c>
      <c r="C36" s="144"/>
      <c r="D36" s="144" t="s">
        <v>10</v>
      </c>
      <c r="E36" s="145"/>
      <c r="F36" s="145"/>
      <c r="G36" s="145"/>
      <c r="H36" s="145"/>
    </row>
    <row r="37" spans="2:8" ht="15.75">
      <c r="B37" s="146" t="s">
        <v>99</v>
      </c>
      <c r="C37" s="146"/>
      <c r="D37" s="146" t="s">
        <v>174</v>
      </c>
      <c r="E37" s="146"/>
      <c r="F37" s="146"/>
      <c r="G37" s="146"/>
      <c r="H37" s="146"/>
    </row>
    <row r="38" spans="2:8" ht="15.75">
      <c r="B38" s="146" t="s">
        <v>100</v>
      </c>
      <c r="C38" s="146"/>
      <c r="D38" s="146" t="s">
        <v>171</v>
      </c>
      <c r="E38" s="146"/>
      <c r="F38" s="146"/>
      <c r="G38" s="146"/>
      <c r="H38" s="146"/>
    </row>
    <row r="39" spans="2:8" ht="15.75">
      <c r="B39" s="146"/>
      <c r="C39" s="146"/>
      <c r="D39" s="146"/>
      <c r="E39" s="146"/>
      <c r="F39" s="146"/>
      <c r="G39" s="146"/>
      <c r="H39" s="146"/>
    </row>
    <row r="40" spans="2:8">
      <c r="B40" s="323" t="s">
        <v>99</v>
      </c>
      <c r="C40" s="329" t="s">
        <v>14</v>
      </c>
      <c r="D40" s="330"/>
      <c r="E40" s="323" t="s">
        <v>11</v>
      </c>
      <c r="F40" s="323" t="s">
        <v>83</v>
      </c>
      <c r="G40" s="323" t="s">
        <v>84</v>
      </c>
      <c r="H40" s="325" t="s">
        <v>85</v>
      </c>
    </row>
    <row r="41" spans="2:8">
      <c r="B41" s="324"/>
      <c r="C41" s="331"/>
      <c r="D41" s="332"/>
      <c r="E41" s="324"/>
      <c r="F41" s="324"/>
      <c r="G41" s="324"/>
      <c r="H41" s="326"/>
    </row>
    <row r="42" spans="2:8" ht="25.5" customHeight="1">
      <c r="B42" s="147">
        <v>2</v>
      </c>
      <c r="C42" s="148" t="s">
        <v>158</v>
      </c>
      <c r="D42" s="149"/>
      <c r="E42" s="150"/>
      <c r="F42" s="151">
        <v>4950000</v>
      </c>
      <c r="G42" s="152"/>
      <c r="H42" s="153"/>
    </row>
    <row r="43" spans="2:8" ht="15.75">
      <c r="B43" s="154"/>
      <c r="C43" s="155"/>
      <c r="D43" s="156"/>
      <c r="E43" s="150"/>
      <c r="F43" s="157"/>
      <c r="G43" s="157"/>
      <c r="H43" s="158"/>
    </row>
    <row r="44" spans="2:8" ht="47.25">
      <c r="B44" s="159"/>
      <c r="C44" s="160"/>
      <c r="D44" s="161" t="s">
        <v>81</v>
      </c>
      <c r="E44" s="162"/>
      <c r="F44" s="163"/>
      <c r="G44" s="164">
        <f>F43+F42</f>
        <v>4950000</v>
      </c>
      <c r="H44" s="165" t="s">
        <v>172</v>
      </c>
    </row>
    <row r="45" spans="2:8" ht="15.75">
      <c r="B45" s="159"/>
      <c r="C45" s="160"/>
      <c r="D45" s="166"/>
      <c r="E45" s="167"/>
      <c r="F45" s="168"/>
      <c r="G45" s="168"/>
      <c r="H45" s="168"/>
    </row>
    <row r="46" spans="2:8" ht="15.75">
      <c r="B46" s="159"/>
      <c r="C46" s="169" t="s">
        <v>101</v>
      </c>
      <c r="D46" s="161"/>
      <c r="E46" s="150"/>
      <c r="F46" s="168"/>
      <c r="G46" s="168"/>
      <c r="H46" s="168"/>
    </row>
    <row r="47" spans="2:8" ht="15.75">
      <c r="B47" s="159"/>
      <c r="C47" s="169" t="s">
        <v>178</v>
      </c>
      <c r="D47" s="161"/>
      <c r="E47" s="150"/>
      <c r="F47" s="168"/>
      <c r="G47" s="168"/>
      <c r="H47" s="168"/>
    </row>
    <row r="48" spans="2:8" ht="15.75">
      <c r="B48" s="159"/>
      <c r="C48" s="169" t="s">
        <v>173</v>
      </c>
      <c r="D48" s="161"/>
      <c r="E48" s="150"/>
      <c r="F48" s="168"/>
      <c r="G48" s="168"/>
      <c r="H48" s="168"/>
    </row>
    <row r="49" spans="2:8" ht="15.75">
      <c r="B49" s="170"/>
      <c r="C49" s="226" t="s">
        <v>169</v>
      </c>
      <c r="D49" s="183"/>
      <c r="E49" s="171"/>
      <c r="F49" s="172"/>
      <c r="G49" s="172"/>
      <c r="H49" s="172"/>
    </row>
    <row r="50" spans="2:8" ht="15.75">
      <c r="B50" s="173"/>
      <c r="C50" s="235" t="s">
        <v>170</v>
      </c>
      <c r="D50" s="235"/>
      <c r="E50" s="176"/>
      <c r="F50" s="177"/>
      <c r="G50" s="177"/>
      <c r="H50" s="177"/>
    </row>
    <row r="51" spans="2:8" ht="15.75">
      <c r="B51" s="146"/>
      <c r="C51" s="146"/>
      <c r="D51" s="146"/>
      <c r="E51" s="146"/>
      <c r="F51" s="146"/>
      <c r="G51" s="146"/>
      <c r="H51" s="146"/>
    </row>
    <row r="52" spans="2:8" ht="15.75">
      <c r="B52" s="146"/>
      <c r="C52" s="146"/>
      <c r="D52" s="178"/>
      <c r="E52" s="178"/>
      <c r="F52" s="146"/>
      <c r="G52" s="146"/>
      <c r="H52" s="179"/>
    </row>
    <row r="53" spans="2:8" ht="15.75">
      <c r="B53" s="146"/>
      <c r="C53" s="180"/>
      <c r="D53" s="180"/>
      <c r="E53" s="333" t="s">
        <v>102</v>
      </c>
      <c r="F53" s="333"/>
      <c r="G53" s="180"/>
      <c r="H53" s="225" t="s">
        <v>103</v>
      </c>
    </row>
    <row r="54" spans="2:8" ht="15.75">
      <c r="B54" s="146"/>
      <c r="C54" s="334" t="s">
        <v>153</v>
      </c>
      <c r="D54" s="334"/>
      <c r="E54" s="336" t="s">
        <v>152</v>
      </c>
      <c r="F54" s="335" t="s">
        <v>105</v>
      </c>
      <c r="G54" s="335"/>
      <c r="H54" s="334" t="s">
        <v>86</v>
      </c>
    </row>
    <row r="55" spans="2:8" ht="15.75">
      <c r="B55" s="146"/>
      <c r="C55" s="334"/>
      <c r="D55" s="334"/>
      <c r="E55" s="336"/>
      <c r="F55" s="335"/>
      <c r="G55" s="335"/>
      <c r="H55" s="334"/>
    </row>
    <row r="56" spans="2:8" ht="15.75">
      <c r="B56" s="146"/>
      <c r="C56" s="180"/>
      <c r="D56" s="182"/>
      <c r="E56" s="180"/>
      <c r="F56" s="180"/>
      <c r="G56" s="180"/>
      <c r="H56" s="225"/>
    </row>
    <row r="57" spans="2:8" ht="15.75">
      <c r="B57" s="146"/>
      <c r="C57" s="180"/>
      <c r="D57" s="182"/>
      <c r="E57" s="180"/>
      <c r="F57" s="180"/>
      <c r="G57" s="180"/>
      <c r="H57" s="225"/>
    </row>
    <row r="58" spans="2:8" ht="15.75">
      <c r="B58" s="146"/>
      <c r="C58" s="180"/>
      <c r="D58" s="182"/>
      <c r="E58" s="180"/>
      <c r="F58" s="180"/>
      <c r="G58" s="180"/>
      <c r="H58" s="180"/>
    </row>
    <row r="59" spans="2:8" ht="15.75">
      <c r="B59" s="146"/>
      <c r="C59" s="180"/>
      <c r="D59" s="182"/>
      <c r="E59" s="180"/>
      <c r="F59" s="180"/>
      <c r="G59" s="180"/>
      <c r="H59" s="180"/>
    </row>
    <row r="60" spans="2:8" ht="15.75">
      <c r="B60" s="146"/>
      <c r="C60" s="228" t="s">
        <v>154</v>
      </c>
      <c r="D60" s="182"/>
      <c r="E60" s="228" t="s">
        <v>106</v>
      </c>
      <c r="F60" s="327" t="s">
        <v>107</v>
      </c>
      <c r="G60" s="327"/>
      <c r="H60" s="180" t="s">
        <v>151</v>
      </c>
    </row>
    <row r="61" spans="2:8" ht="15.75">
      <c r="B61" s="146"/>
      <c r="C61" s="228"/>
      <c r="D61" s="182"/>
      <c r="E61" s="228"/>
      <c r="F61" s="225"/>
      <c r="G61" s="225"/>
      <c r="H61" s="180"/>
    </row>
    <row r="62" spans="2:8" ht="15.75">
      <c r="B62" s="146"/>
      <c r="C62" s="228"/>
      <c r="D62" s="182"/>
      <c r="E62" s="228"/>
      <c r="F62" s="225"/>
      <c r="G62" s="225"/>
      <c r="H62" s="180"/>
    </row>
    <row r="63" spans="2:8" ht="15.75">
      <c r="B63" s="146"/>
      <c r="C63" s="180"/>
      <c r="D63" s="182"/>
      <c r="E63" s="180"/>
      <c r="F63" s="225"/>
      <c r="G63" s="225"/>
      <c r="H63" s="180"/>
    </row>
    <row r="65" spans="2:8" ht="18.75">
      <c r="B65" s="328" t="s">
        <v>98</v>
      </c>
      <c r="C65" s="328"/>
      <c r="D65" s="328"/>
      <c r="E65" s="328"/>
      <c r="F65" s="328"/>
      <c r="G65" s="328"/>
      <c r="H65" s="328"/>
    </row>
    <row r="66" spans="2:8" ht="18.75">
      <c r="B66" s="328" t="s">
        <v>82</v>
      </c>
      <c r="C66" s="328"/>
      <c r="D66" s="328"/>
      <c r="E66" s="328"/>
      <c r="F66" s="328"/>
      <c r="G66" s="328"/>
      <c r="H66" s="328"/>
    </row>
    <row r="67" spans="2:8" ht="18.75">
      <c r="B67" s="144" t="s">
        <v>9</v>
      </c>
      <c r="C67" s="144"/>
      <c r="D67" s="144" t="s">
        <v>10</v>
      </c>
      <c r="E67" s="145"/>
      <c r="F67" s="145"/>
      <c r="G67" s="145"/>
      <c r="H67" s="145"/>
    </row>
    <row r="68" spans="2:8" ht="15.75">
      <c r="B68" s="146" t="s">
        <v>99</v>
      </c>
      <c r="C68" s="146"/>
      <c r="D68" s="146" t="s">
        <v>175</v>
      </c>
      <c r="E68" s="146"/>
      <c r="F68" s="146"/>
      <c r="G68" s="146"/>
      <c r="H68" s="146"/>
    </row>
    <row r="69" spans="2:8" ht="15.75">
      <c r="B69" s="146" t="s">
        <v>100</v>
      </c>
      <c r="C69" s="146"/>
      <c r="D69" s="146" t="s">
        <v>165</v>
      </c>
      <c r="E69" s="146"/>
      <c r="F69" s="146"/>
      <c r="G69" s="146"/>
      <c r="H69" s="146"/>
    </row>
    <row r="70" spans="2:8" ht="15.75">
      <c r="B70" s="146"/>
      <c r="C70" s="146"/>
      <c r="D70" s="146"/>
      <c r="E70" s="146"/>
      <c r="F70" s="146"/>
      <c r="G70" s="146"/>
      <c r="H70" s="146"/>
    </row>
    <row r="71" spans="2:8">
      <c r="B71" s="323" t="s">
        <v>99</v>
      </c>
      <c r="C71" s="329" t="s">
        <v>14</v>
      </c>
      <c r="D71" s="330"/>
      <c r="E71" s="323" t="s">
        <v>11</v>
      </c>
      <c r="F71" s="323" t="s">
        <v>83</v>
      </c>
      <c r="G71" s="323" t="s">
        <v>84</v>
      </c>
      <c r="H71" s="325" t="s">
        <v>85</v>
      </c>
    </row>
    <row r="72" spans="2:8">
      <c r="B72" s="324"/>
      <c r="C72" s="331"/>
      <c r="D72" s="332"/>
      <c r="E72" s="324"/>
      <c r="F72" s="324"/>
      <c r="G72" s="324"/>
      <c r="H72" s="326"/>
    </row>
    <row r="73" spans="2:8" ht="15.75">
      <c r="B73" s="147">
        <v>3</v>
      </c>
      <c r="C73" s="148" t="s">
        <v>159</v>
      </c>
      <c r="D73" s="149"/>
      <c r="E73" s="150"/>
      <c r="F73" s="151">
        <v>3070000</v>
      </c>
      <c r="G73" s="152"/>
      <c r="H73" s="153"/>
    </row>
    <row r="74" spans="2:8" ht="15.75">
      <c r="B74" s="154"/>
      <c r="C74" s="155"/>
      <c r="D74" s="156"/>
      <c r="E74" s="150"/>
      <c r="F74" s="157"/>
      <c r="G74" s="157"/>
      <c r="H74" s="158"/>
    </row>
    <row r="75" spans="2:8" ht="47.25">
      <c r="B75" s="159"/>
      <c r="C75" s="160"/>
      <c r="D75" s="161" t="s">
        <v>81</v>
      </c>
      <c r="E75" s="162"/>
      <c r="F75" s="163"/>
      <c r="G75" s="164">
        <f>F74+F73</f>
        <v>3070000</v>
      </c>
      <c r="H75" s="165" t="s">
        <v>177</v>
      </c>
    </row>
    <row r="76" spans="2:8" ht="15.75">
      <c r="B76" s="159"/>
      <c r="C76" s="160"/>
      <c r="D76" s="166"/>
      <c r="E76" s="167"/>
      <c r="F76" s="168"/>
      <c r="G76" s="168"/>
      <c r="H76" s="168"/>
    </row>
    <row r="77" spans="2:8" ht="15.75">
      <c r="B77" s="159"/>
      <c r="C77" s="169" t="s">
        <v>101</v>
      </c>
      <c r="D77" s="161"/>
      <c r="E77" s="150"/>
      <c r="F77" s="168"/>
      <c r="G77" s="168"/>
      <c r="H77" s="168"/>
    </row>
    <row r="78" spans="2:8" ht="15.75">
      <c r="B78" s="159"/>
      <c r="C78" s="169" t="s">
        <v>179</v>
      </c>
      <c r="D78" s="161"/>
      <c r="E78" s="150"/>
      <c r="F78" s="168"/>
      <c r="G78" s="168"/>
      <c r="H78" s="168"/>
    </row>
    <row r="79" spans="2:8" ht="15.75">
      <c r="B79" s="159"/>
      <c r="C79" s="169" t="s">
        <v>180</v>
      </c>
      <c r="D79" s="161"/>
      <c r="E79" s="150"/>
      <c r="F79" s="168"/>
      <c r="G79" s="168"/>
      <c r="H79" s="168"/>
    </row>
    <row r="80" spans="2:8" ht="15.75">
      <c r="B80" s="170"/>
      <c r="C80" s="226" t="s">
        <v>169</v>
      </c>
      <c r="D80" s="183"/>
      <c r="E80" s="171"/>
      <c r="F80" s="172"/>
      <c r="G80" s="172"/>
      <c r="H80" s="172"/>
    </row>
    <row r="81" spans="2:8" ht="15.75">
      <c r="B81" s="170"/>
      <c r="C81" s="229" t="s">
        <v>170</v>
      </c>
      <c r="D81" s="229"/>
      <c r="E81" s="150"/>
      <c r="F81" s="172"/>
      <c r="G81" s="172"/>
      <c r="H81" s="172"/>
    </row>
    <row r="82" spans="2:8" ht="15.75">
      <c r="B82" s="173"/>
      <c r="C82" s="174"/>
      <c r="D82" s="175"/>
      <c r="E82" s="227"/>
      <c r="F82" s="177"/>
      <c r="G82" s="177"/>
      <c r="H82" s="177"/>
    </row>
    <row r="83" spans="2:8" ht="15.75">
      <c r="B83" s="146"/>
      <c r="C83" s="146"/>
      <c r="D83" s="146"/>
      <c r="E83" s="146"/>
      <c r="F83" s="146"/>
      <c r="G83" s="146"/>
      <c r="H83" s="146"/>
    </row>
    <row r="84" spans="2:8" ht="15.75">
      <c r="B84" s="146"/>
      <c r="C84" s="146"/>
      <c r="D84" s="178"/>
      <c r="E84" s="178"/>
      <c r="F84" s="146"/>
      <c r="G84" s="146"/>
      <c r="H84" s="179"/>
    </row>
    <row r="85" spans="2:8" ht="15.75">
      <c r="B85" s="146"/>
      <c r="C85" s="180"/>
      <c r="D85" s="180"/>
      <c r="E85" s="333" t="s">
        <v>102</v>
      </c>
      <c r="F85" s="333"/>
      <c r="G85" s="180"/>
      <c r="H85" s="225" t="s">
        <v>103</v>
      </c>
    </row>
    <row r="86" spans="2:8" ht="15.75">
      <c r="B86" s="146"/>
      <c r="C86" s="180" t="s">
        <v>80</v>
      </c>
      <c r="D86" s="182"/>
      <c r="E86" s="180" t="s">
        <v>104</v>
      </c>
      <c r="F86" s="335" t="s">
        <v>105</v>
      </c>
      <c r="G86" s="335"/>
      <c r="H86" s="225" t="s">
        <v>86</v>
      </c>
    </row>
    <row r="87" spans="2:8" ht="15.75">
      <c r="B87" s="146"/>
      <c r="C87" s="180"/>
      <c r="D87" s="182"/>
      <c r="E87" s="180"/>
      <c r="F87" s="180"/>
      <c r="G87" s="180"/>
      <c r="H87" s="225"/>
    </row>
    <row r="88" spans="2:8" ht="15.75">
      <c r="B88" s="146"/>
      <c r="C88" s="180"/>
      <c r="D88" s="182"/>
      <c r="E88" s="180"/>
      <c r="F88" s="180"/>
      <c r="G88" s="180"/>
      <c r="H88" s="225"/>
    </row>
    <row r="89" spans="2:8" ht="15.75">
      <c r="B89" s="146"/>
      <c r="C89" s="180"/>
      <c r="D89" s="182"/>
      <c r="E89" s="180"/>
      <c r="F89" s="180"/>
      <c r="G89" s="180"/>
      <c r="H89" s="225"/>
    </row>
    <row r="90" spans="2:8" ht="15.75">
      <c r="B90" s="146"/>
      <c r="C90" s="180"/>
      <c r="D90" s="182"/>
      <c r="E90" s="180"/>
      <c r="F90" s="180"/>
      <c r="G90" s="180"/>
      <c r="H90" s="180"/>
    </row>
    <row r="91" spans="2:8" ht="15.75">
      <c r="B91" s="146"/>
      <c r="C91" s="180"/>
      <c r="D91" s="182"/>
      <c r="E91" s="180"/>
      <c r="F91" s="180"/>
      <c r="G91" s="180"/>
      <c r="H91" s="180"/>
    </row>
    <row r="92" spans="2:8" ht="15.75">
      <c r="B92" s="146"/>
      <c r="C92" s="180" t="s">
        <v>106</v>
      </c>
      <c r="D92" s="182"/>
      <c r="E92" s="180" t="s">
        <v>106</v>
      </c>
      <c r="F92" s="327" t="s">
        <v>107</v>
      </c>
      <c r="G92" s="327"/>
      <c r="H92" s="180" t="s">
        <v>151</v>
      </c>
    </row>
    <row r="93" spans="2:8" ht="15.75">
      <c r="B93" s="146"/>
      <c r="C93" s="180"/>
      <c r="D93" s="182"/>
      <c r="E93" s="180"/>
      <c r="F93" s="225"/>
      <c r="G93" s="225"/>
      <c r="H93" s="180"/>
    </row>
    <row r="96" spans="2:8" ht="18.75">
      <c r="B96" s="328" t="s">
        <v>98</v>
      </c>
      <c r="C96" s="328"/>
      <c r="D96" s="328"/>
      <c r="E96" s="328"/>
      <c r="F96" s="328"/>
      <c r="G96" s="328"/>
      <c r="H96" s="328"/>
    </row>
    <row r="97" spans="2:8" ht="18.75">
      <c r="B97" s="328" t="s">
        <v>82</v>
      </c>
      <c r="C97" s="328"/>
      <c r="D97" s="328"/>
      <c r="E97" s="328"/>
      <c r="F97" s="328"/>
      <c r="G97" s="328"/>
      <c r="H97" s="328"/>
    </row>
    <row r="98" spans="2:8" ht="18.75">
      <c r="B98" s="144" t="s">
        <v>9</v>
      </c>
      <c r="C98" s="144"/>
      <c r="D98" s="144" t="s">
        <v>10</v>
      </c>
      <c r="E98" s="145"/>
      <c r="F98" s="145"/>
      <c r="G98" s="145"/>
      <c r="H98" s="145"/>
    </row>
    <row r="99" spans="2:8" ht="15.75">
      <c r="B99" s="146" t="s">
        <v>99</v>
      </c>
      <c r="C99" s="146"/>
      <c r="D99" s="146" t="s">
        <v>181</v>
      </c>
      <c r="E99" s="146"/>
      <c r="F99" s="146"/>
      <c r="G99" s="146"/>
      <c r="H99" s="146"/>
    </row>
    <row r="100" spans="2:8" ht="15.75">
      <c r="B100" s="146" t="s">
        <v>100</v>
      </c>
      <c r="C100" s="146"/>
      <c r="D100" s="146" t="s">
        <v>176</v>
      </c>
      <c r="E100" s="146"/>
      <c r="F100" s="146"/>
      <c r="G100" s="146"/>
      <c r="H100" s="146"/>
    </row>
    <row r="101" spans="2:8" ht="15.75">
      <c r="B101" s="146"/>
      <c r="C101" s="146"/>
      <c r="D101" s="146"/>
      <c r="E101" s="146"/>
      <c r="F101" s="146"/>
      <c r="G101" s="146"/>
      <c r="H101" s="146"/>
    </row>
    <row r="102" spans="2:8">
      <c r="B102" s="323" t="s">
        <v>99</v>
      </c>
      <c r="C102" s="329" t="s">
        <v>14</v>
      </c>
      <c r="D102" s="330"/>
      <c r="E102" s="323" t="s">
        <v>11</v>
      </c>
      <c r="F102" s="323" t="s">
        <v>83</v>
      </c>
      <c r="G102" s="323" t="s">
        <v>84</v>
      </c>
      <c r="H102" s="325" t="s">
        <v>85</v>
      </c>
    </row>
    <row r="103" spans="2:8">
      <c r="B103" s="324"/>
      <c r="C103" s="331"/>
      <c r="D103" s="332"/>
      <c r="E103" s="324"/>
      <c r="F103" s="324"/>
      <c r="G103" s="324"/>
      <c r="H103" s="326"/>
    </row>
    <row r="104" spans="2:8" ht="15.75">
      <c r="B104" s="147">
        <v>4</v>
      </c>
      <c r="C104" s="148" t="s">
        <v>160</v>
      </c>
      <c r="D104" s="149"/>
      <c r="E104" s="150"/>
      <c r="F104" s="151">
        <v>3000000</v>
      </c>
      <c r="G104" s="152"/>
      <c r="H104" s="153"/>
    </row>
    <row r="105" spans="2:8" ht="15.75">
      <c r="B105" s="154"/>
      <c r="C105" s="155"/>
      <c r="D105" s="156"/>
      <c r="E105" s="150"/>
      <c r="F105" s="157"/>
      <c r="G105" s="157"/>
      <c r="H105" s="158"/>
    </row>
    <row r="106" spans="2:8" ht="47.25">
      <c r="B106" s="159"/>
      <c r="C106" s="160"/>
      <c r="D106" s="161" t="s">
        <v>81</v>
      </c>
      <c r="E106" s="162"/>
      <c r="F106" s="163"/>
      <c r="G106" s="164">
        <f>F105+F104</f>
        <v>3000000</v>
      </c>
      <c r="H106" s="165" t="s">
        <v>182</v>
      </c>
    </row>
    <row r="107" spans="2:8" ht="15.75">
      <c r="B107" s="159"/>
      <c r="C107" s="160"/>
      <c r="D107" s="166"/>
      <c r="E107" s="167"/>
      <c r="F107" s="168"/>
      <c r="G107" s="168"/>
      <c r="H107" s="168"/>
    </row>
    <row r="108" spans="2:8" ht="15.75">
      <c r="B108" s="159"/>
      <c r="C108" s="169" t="s">
        <v>101</v>
      </c>
      <c r="D108" s="161"/>
      <c r="E108" s="150"/>
      <c r="F108" s="168"/>
      <c r="G108" s="168"/>
      <c r="H108" s="168"/>
    </row>
    <row r="109" spans="2:8" ht="15.75">
      <c r="B109" s="159"/>
      <c r="C109" s="169" t="s">
        <v>183</v>
      </c>
      <c r="D109" s="161"/>
      <c r="E109" s="150"/>
      <c r="F109" s="168"/>
      <c r="G109" s="168"/>
      <c r="H109" s="168"/>
    </row>
    <row r="110" spans="2:8" ht="15.75">
      <c r="B110" s="159"/>
      <c r="C110" s="169" t="s">
        <v>184</v>
      </c>
      <c r="D110" s="161"/>
      <c r="E110" s="150"/>
      <c r="F110" s="168"/>
      <c r="G110" s="168"/>
      <c r="H110" s="168"/>
    </row>
    <row r="111" spans="2:8" ht="15.75">
      <c r="B111" s="170"/>
      <c r="C111" s="226" t="s">
        <v>185</v>
      </c>
      <c r="D111" s="183"/>
      <c r="E111" s="171"/>
      <c r="F111" s="172"/>
      <c r="G111" s="172"/>
      <c r="H111" s="172"/>
    </row>
    <row r="112" spans="2:8" ht="15.75">
      <c r="B112" s="170"/>
      <c r="C112" s="229" t="s">
        <v>186</v>
      </c>
      <c r="D112" s="229"/>
      <c r="E112" s="150"/>
      <c r="F112" s="172"/>
      <c r="G112" s="172"/>
      <c r="H112" s="172"/>
    </row>
    <row r="113" spans="2:8" ht="15.75">
      <c r="B113" s="173"/>
      <c r="C113" s="174"/>
      <c r="D113" s="175"/>
      <c r="E113" s="227"/>
      <c r="F113" s="177"/>
      <c r="G113" s="177"/>
      <c r="H113" s="177"/>
    </row>
    <row r="114" spans="2:8" ht="15.75">
      <c r="B114" s="146"/>
      <c r="C114" s="146"/>
      <c r="D114" s="146"/>
      <c r="E114" s="146"/>
      <c r="F114" s="146"/>
      <c r="G114" s="146"/>
      <c r="H114" s="146"/>
    </row>
    <row r="115" spans="2:8" ht="15.75">
      <c r="B115" s="146"/>
      <c r="C115" s="146"/>
      <c r="D115" s="178"/>
      <c r="E115" s="178"/>
      <c r="F115" s="146"/>
      <c r="G115" s="146"/>
      <c r="H115" s="179"/>
    </row>
    <row r="116" spans="2:8" ht="15.75">
      <c r="B116" s="146"/>
      <c r="C116" s="180"/>
      <c r="D116" s="180"/>
      <c r="E116" s="333" t="s">
        <v>102</v>
      </c>
      <c r="F116" s="333"/>
      <c r="G116" s="180"/>
      <c r="H116" s="232" t="s">
        <v>103</v>
      </c>
    </row>
    <row r="117" spans="2:8" ht="15.75">
      <c r="B117" s="146"/>
      <c r="C117" s="180" t="s">
        <v>80</v>
      </c>
      <c r="D117" s="182"/>
      <c r="E117" s="180" t="s">
        <v>104</v>
      </c>
      <c r="F117" s="335" t="s">
        <v>105</v>
      </c>
      <c r="G117" s="335"/>
      <c r="H117" s="232" t="s">
        <v>86</v>
      </c>
    </row>
    <row r="118" spans="2:8" ht="15.75">
      <c r="B118" s="146"/>
      <c r="C118" s="180"/>
      <c r="D118" s="182"/>
      <c r="E118" s="180"/>
      <c r="F118" s="180"/>
      <c r="G118" s="180"/>
      <c r="H118" s="232"/>
    </row>
    <row r="119" spans="2:8" ht="15.75">
      <c r="B119" s="146"/>
      <c r="C119" s="180"/>
      <c r="D119" s="182"/>
      <c r="E119" s="180"/>
      <c r="F119" s="180"/>
      <c r="G119" s="180"/>
      <c r="H119" s="232"/>
    </row>
    <row r="120" spans="2:8" ht="15.75">
      <c r="B120" s="146"/>
      <c r="C120" s="180"/>
      <c r="D120" s="182"/>
      <c r="E120" s="180"/>
      <c r="F120" s="180"/>
      <c r="G120" s="180"/>
      <c r="H120" s="232"/>
    </row>
    <row r="121" spans="2:8" ht="15.75">
      <c r="B121" s="146"/>
      <c r="C121" s="180"/>
      <c r="D121" s="182"/>
      <c r="E121" s="180"/>
      <c r="F121" s="180"/>
      <c r="G121" s="180"/>
      <c r="H121" s="180"/>
    </row>
    <row r="122" spans="2:8" ht="15.75">
      <c r="B122" s="146"/>
      <c r="C122" s="180"/>
      <c r="D122" s="182"/>
      <c r="E122" s="180"/>
      <c r="F122" s="180"/>
      <c r="G122" s="180"/>
      <c r="H122" s="180"/>
    </row>
    <row r="123" spans="2:8" ht="15.75">
      <c r="B123" s="146"/>
      <c r="C123" s="180" t="s">
        <v>106</v>
      </c>
      <c r="D123" s="182"/>
      <c r="E123" s="180" t="s">
        <v>106</v>
      </c>
      <c r="F123" s="327" t="s">
        <v>107</v>
      </c>
      <c r="G123" s="327"/>
      <c r="H123" s="180" t="s">
        <v>151</v>
      </c>
    </row>
    <row r="124" spans="2:8" ht="15.75">
      <c r="B124" s="146"/>
      <c r="C124" s="180"/>
      <c r="D124" s="182"/>
      <c r="E124" s="180"/>
      <c r="F124" s="232"/>
      <c r="G124" s="232"/>
      <c r="H124" s="180"/>
    </row>
    <row r="126" spans="2:8" ht="18.75">
      <c r="B126" s="328" t="s">
        <v>98</v>
      </c>
      <c r="C126" s="328"/>
      <c r="D126" s="328"/>
      <c r="E126" s="328"/>
      <c r="F126" s="328"/>
      <c r="G126" s="328"/>
      <c r="H126" s="328"/>
    </row>
    <row r="127" spans="2:8" ht="18.75">
      <c r="B127" s="328" t="s">
        <v>82</v>
      </c>
      <c r="C127" s="328"/>
      <c r="D127" s="328"/>
      <c r="E127" s="328"/>
      <c r="F127" s="328"/>
      <c r="G127" s="328"/>
      <c r="H127" s="328"/>
    </row>
    <row r="128" spans="2:8" ht="18.75">
      <c r="B128" s="144" t="s">
        <v>9</v>
      </c>
      <c r="C128" s="144"/>
      <c r="D128" s="144" t="s">
        <v>10</v>
      </c>
      <c r="E128" s="145"/>
      <c r="F128" s="145"/>
      <c r="G128" s="145"/>
      <c r="H128" s="145"/>
    </row>
    <row r="129" spans="2:8" ht="15.75">
      <c r="B129" s="146" t="s">
        <v>99</v>
      </c>
      <c r="C129" s="146"/>
      <c r="D129" s="146" t="s">
        <v>187</v>
      </c>
      <c r="E129" s="146"/>
      <c r="F129" s="146"/>
      <c r="G129" s="146"/>
      <c r="H129" s="146"/>
    </row>
    <row r="130" spans="2:8" ht="15.75">
      <c r="B130" s="146" t="s">
        <v>100</v>
      </c>
      <c r="C130" s="146"/>
      <c r="D130" s="146" t="s">
        <v>176</v>
      </c>
      <c r="E130" s="146"/>
      <c r="F130" s="146"/>
      <c r="G130" s="146"/>
      <c r="H130" s="146"/>
    </row>
    <row r="131" spans="2:8" ht="15.75">
      <c r="B131" s="146"/>
      <c r="C131" s="146"/>
      <c r="D131" s="146"/>
      <c r="E131" s="146"/>
      <c r="F131" s="146"/>
      <c r="G131" s="146"/>
      <c r="H131" s="146"/>
    </row>
    <row r="132" spans="2:8">
      <c r="B132" s="323" t="s">
        <v>99</v>
      </c>
      <c r="C132" s="329" t="s">
        <v>14</v>
      </c>
      <c r="D132" s="330"/>
      <c r="E132" s="323" t="s">
        <v>11</v>
      </c>
      <c r="F132" s="323" t="s">
        <v>83</v>
      </c>
      <c r="G132" s="323" t="s">
        <v>84</v>
      </c>
      <c r="H132" s="325" t="s">
        <v>85</v>
      </c>
    </row>
    <row r="133" spans="2:8">
      <c r="B133" s="324"/>
      <c r="C133" s="331"/>
      <c r="D133" s="332"/>
      <c r="E133" s="324"/>
      <c r="F133" s="324"/>
      <c r="G133" s="324"/>
      <c r="H133" s="326"/>
    </row>
    <row r="134" spans="2:8" ht="15.75">
      <c r="B134" s="147">
        <v>5</v>
      </c>
      <c r="C134" s="148" t="s">
        <v>161</v>
      </c>
      <c r="D134" s="149"/>
      <c r="E134" s="150"/>
      <c r="F134" s="151">
        <v>5675000</v>
      </c>
      <c r="G134" s="152"/>
      <c r="H134" s="153"/>
    </row>
    <row r="135" spans="2:8" ht="15.75">
      <c r="B135" s="154"/>
      <c r="C135" s="155"/>
      <c r="D135" s="156"/>
      <c r="E135" s="150"/>
      <c r="F135" s="157"/>
      <c r="G135" s="157"/>
      <c r="H135" s="158"/>
    </row>
    <row r="136" spans="2:8" ht="47.25">
      <c r="B136" s="159"/>
      <c r="C136" s="160"/>
      <c r="D136" s="161" t="s">
        <v>81</v>
      </c>
      <c r="E136" s="162"/>
      <c r="F136" s="163"/>
      <c r="G136" s="164">
        <f>F135+F134</f>
        <v>5675000</v>
      </c>
      <c r="H136" s="165" t="s">
        <v>188</v>
      </c>
    </row>
    <row r="137" spans="2:8" ht="15.75">
      <c r="B137" s="159"/>
      <c r="C137" s="160"/>
      <c r="D137" s="166"/>
      <c r="E137" s="167"/>
      <c r="F137" s="168"/>
      <c r="G137" s="168"/>
      <c r="H137" s="168"/>
    </row>
    <row r="138" spans="2:8" ht="15.75">
      <c r="B138" s="159"/>
      <c r="C138" s="169" t="s">
        <v>101</v>
      </c>
      <c r="D138" s="161"/>
      <c r="E138" s="150"/>
      <c r="F138" s="168"/>
      <c r="G138" s="168"/>
      <c r="H138" s="168"/>
    </row>
    <row r="139" spans="2:8" ht="15.75">
      <c r="B139" s="159"/>
      <c r="C139" s="169" t="s">
        <v>189</v>
      </c>
      <c r="D139" s="161"/>
      <c r="E139" s="150"/>
      <c r="F139" s="168"/>
      <c r="G139" s="168"/>
      <c r="H139" s="168"/>
    </row>
    <row r="140" spans="2:8" ht="15.75">
      <c r="B140" s="159"/>
      <c r="C140" s="169" t="s">
        <v>190</v>
      </c>
      <c r="D140" s="161"/>
      <c r="E140" s="150"/>
      <c r="F140" s="168"/>
      <c r="G140" s="168"/>
      <c r="H140" s="168"/>
    </row>
    <row r="141" spans="2:8" ht="15.75">
      <c r="B141" s="170"/>
      <c r="C141" s="226" t="s">
        <v>185</v>
      </c>
      <c r="D141" s="183"/>
      <c r="E141" s="171"/>
      <c r="F141" s="172"/>
      <c r="G141" s="172"/>
      <c r="H141" s="172"/>
    </row>
    <row r="142" spans="2:8" ht="15.75">
      <c r="B142" s="170"/>
      <c r="C142" s="229" t="s">
        <v>170</v>
      </c>
      <c r="D142" s="229"/>
      <c r="E142" s="150"/>
      <c r="F142" s="172"/>
      <c r="G142" s="172"/>
      <c r="H142" s="172"/>
    </row>
    <row r="143" spans="2:8" ht="15.75">
      <c r="B143" s="173"/>
      <c r="C143" s="174"/>
      <c r="D143" s="175"/>
      <c r="E143" s="227"/>
      <c r="F143" s="177"/>
      <c r="G143" s="177"/>
      <c r="H143" s="177"/>
    </row>
    <row r="144" spans="2:8" ht="15.75">
      <c r="B144" s="146"/>
      <c r="C144" s="146"/>
      <c r="D144" s="146"/>
      <c r="E144" s="146"/>
      <c r="F144" s="146"/>
      <c r="G144" s="146"/>
      <c r="H144" s="146"/>
    </row>
    <row r="145" spans="2:8" ht="15.75">
      <c r="B145" s="146"/>
      <c r="C145" s="146"/>
      <c r="D145" s="178"/>
      <c r="E145" s="178"/>
      <c r="F145" s="146"/>
      <c r="G145" s="146"/>
      <c r="H145" s="179"/>
    </row>
    <row r="146" spans="2:8" ht="15.75">
      <c r="B146" s="146"/>
      <c r="C146" s="180"/>
      <c r="D146" s="180"/>
      <c r="E146" s="333" t="s">
        <v>102</v>
      </c>
      <c r="F146" s="333"/>
      <c r="G146" s="180"/>
      <c r="H146" s="232" t="s">
        <v>103</v>
      </c>
    </row>
    <row r="147" spans="2:8" ht="15.75">
      <c r="B147" s="146"/>
      <c r="C147" s="180" t="s">
        <v>80</v>
      </c>
      <c r="D147" s="182"/>
      <c r="E147" s="180" t="s">
        <v>104</v>
      </c>
      <c r="F147" s="335" t="s">
        <v>105</v>
      </c>
      <c r="G147" s="335"/>
      <c r="H147" s="232" t="s">
        <v>86</v>
      </c>
    </row>
    <row r="148" spans="2:8" ht="15.75">
      <c r="B148" s="146"/>
      <c r="C148" s="180"/>
      <c r="D148" s="182"/>
      <c r="E148" s="180"/>
      <c r="F148" s="180"/>
      <c r="G148" s="180"/>
      <c r="H148" s="232"/>
    </row>
    <row r="149" spans="2:8" ht="15.75">
      <c r="B149" s="146"/>
      <c r="C149" s="180"/>
      <c r="D149" s="182"/>
      <c r="E149" s="180"/>
      <c r="F149" s="180"/>
      <c r="G149" s="180"/>
      <c r="H149" s="232"/>
    </row>
    <row r="150" spans="2:8" ht="15.75">
      <c r="B150" s="146"/>
      <c r="C150" s="180"/>
      <c r="D150" s="182"/>
      <c r="E150" s="180"/>
      <c r="F150" s="180"/>
      <c r="G150" s="180"/>
      <c r="H150" s="232"/>
    </row>
    <row r="151" spans="2:8" ht="15.75">
      <c r="B151" s="146"/>
      <c r="C151" s="180"/>
      <c r="D151" s="182"/>
      <c r="E151" s="180"/>
      <c r="F151" s="180"/>
      <c r="G151" s="180"/>
      <c r="H151" s="180"/>
    </row>
    <row r="152" spans="2:8" ht="15.75">
      <c r="B152" s="146"/>
      <c r="C152" s="180"/>
      <c r="D152" s="182"/>
      <c r="E152" s="180"/>
      <c r="F152" s="180"/>
      <c r="G152" s="180"/>
      <c r="H152" s="180"/>
    </row>
    <row r="153" spans="2:8" ht="15.75">
      <c r="B153" s="146"/>
      <c r="C153" s="180" t="s">
        <v>106</v>
      </c>
      <c r="D153" s="182"/>
      <c r="E153" s="180" t="s">
        <v>106</v>
      </c>
      <c r="F153" s="327" t="s">
        <v>107</v>
      </c>
      <c r="G153" s="327"/>
      <c r="H153" s="180" t="s">
        <v>151</v>
      </c>
    </row>
    <row r="156" spans="2:8" ht="18.75">
      <c r="B156" s="328" t="s">
        <v>98</v>
      </c>
      <c r="C156" s="328"/>
      <c r="D156" s="328"/>
      <c r="E156" s="328"/>
      <c r="F156" s="328"/>
      <c r="G156" s="328"/>
      <c r="H156" s="328"/>
    </row>
    <row r="157" spans="2:8" ht="18.75">
      <c r="B157" s="328" t="s">
        <v>82</v>
      </c>
      <c r="C157" s="328"/>
      <c r="D157" s="328"/>
      <c r="E157" s="328"/>
      <c r="F157" s="328"/>
      <c r="G157" s="328"/>
      <c r="H157" s="328"/>
    </row>
    <row r="158" spans="2:8" ht="18.75">
      <c r="B158" s="144" t="s">
        <v>9</v>
      </c>
      <c r="C158" s="144"/>
      <c r="D158" s="144" t="s">
        <v>10</v>
      </c>
      <c r="E158" s="145"/>
      <c r="F158" s="145"/>
      <c r="G158" s="145"/>
      <c r="H158" s="145"/>
    </row>
    <row r="159" spans="2:8" ht="15.75">
      <c r="B159" s="146" t="s">
        <v>99</v>
      </c>
      <c r="C159" s="146"/>
      <c r="D159" s="146" t="s">
        <v>191</v>
      </c>
      <c r="E159" s="146"/>
      <c r="F159" s="146"/>
      <c r="G159" s="146"/>
      <c r="H159" s="146"/>
    </row>
    <row r="160" spans="2:8" ht="15.75">
      <c r="B160" s="146" t="s">
        <v>100</v>
      </c>
      <c r="C160" s="146"/>
      <c r="D160" s="146" t="s">
        <v>176</v>
      </c>
      <c r="E160" s="146"/>
      <c r="F160" s="146"/>
      <c r="G160" s="146"/>
      <c r="H160" s="146"/>
    </row>
    <row r="161" spans="2:8" ht="15.75">
      <c r="B161" s="146"/>
      <c r="C161" s="146"/>
      <c r="D161" s="146"/>
      <c r="E161" s="146"/>
      <c r="F161" s="146"/>
      <c r="G161" s="146"/>
      <c r="H161" s="146"/>
    </row>
    <row r="162" spans="2:8">
      <c r="B162" s="323" t="s">
        <v>99</v>
      </c>
      <c r="C162" s="329" t="s">
        <v>14</v>
      </c>
      <c r="D162" s="330"/>
      <c r="E162" s="323" t="s">
        <v>11</v>
      </c>
      <c r="F162" s="323" t="s">
        <v>83</v>
      </c>
      <c r="G162" s="323" t="s">
        <v>84</v>
      </c>
      <c r="H162" s="325" t="s">
        <v>85</v>
      </c>
    </row>
    <row r="163" spans="2:8">
      <c r="B163" s="324"/>
      <c r="C163" s="331"/>
      <c r="D163" s="332"/>
      <c r="E163" s="324"/>
      <c r="F163" s="324"/>
      <c r="G163" s="324"/>
      <c r="H163" s="326"/>
    </row>
    <row r="164" spans="2:8" ht="15.75">
      <c r="B164" s="147">
        <v>6</v>
      </c>
      <c r="C164" s="148" t="s">
        <v>162</v>
      </c>
      <c r="D164" s="149"/>
      <c r="E164" s="150"/>
      <c r="F164" s="151">
        <v>1990000</v>
      </c>
      <c r="G164" s="152"/>
      <c r="H164" s="153"/>
    </row>
    <row r="165" spans="2:8" ht="15.75">
      <c r="B165" s="236"/>
      <c r="C165" s="148" t="s">
        <v>160</v>
      </c>
      <c r="D165" s="237"/>
      <c r="E165" s="150"/>
      <c r="F165" s="238">
        <v>2625000</v>
      </c>
      <c r="G165" s="239"/>
      <c r="H165" s="240"/>
    </row>
    <row r="166" spans="2:8" ht="15.75">
      <c r="B166" s="154"/>
      <c r="C166" s="155"/>
      <c r="D166" s="156"/>
      <c r="E166" s="150"/>
      <c r="F166" s="157"/>
      <c r="G166" s="157"/>
      <c r="H166" s="158"/>
    </row>
    <row r="167" spans="2:8" ht="47.25">
      <c r="B167" s="159"/>
      <c r="C167" s="160"/>
      <c r="D167" s="161" t="s">
        <v>81</v>
      </c>
      <c r="E167" s="162"/>
      <c r="F167" s="163"/>
      <c r="G167" s="164">
        <f>SUM(F164:F165)</f>
        <v>4615000</v>
      </c>
      <c r="H167" s="165" t="s">
        <v>192</v>
      </c>
    </row>
    <row r="168" spans="2:8" ht="15.75">
      <c r="B168" s="159"/>
      <c r="C168" s="160"/>
      <c r="D168" s="166"/>
      <c r="E168" s="167"/>
      <c r="F168" s="168"/>
      <c r="G168" s="168"/>
      <c r="H168" s="168"/>
    </row>
    <row r="169" spans="2:8" ht="15.75">
      <c r="B169" s="159"/>
      <c r="C169" s="169" t="s">
        <v>101</v>
      </c>
      <c r="D169" s="161"/>
      <c r="E169" s="150"/>
      <c r="F169" s="168"/>
      <c r="G169" s="168"/>
      <c r="H169" s="168"/>
    </row>
    <row r="170" spans="2:8" ht="15.75">
      <c r="B170" s="159"/>
      <c r="C170" s="169" t="s">
        <v>194</v>
      </c>
      <c r="D170" s="161"/>
      <c r="E170" s="150"/>
      <c r="F170" s="168"/>
      <c r="G170" s="168"/>
      <c r="H170" s="168"/>
    </row>
    <row r="171" spans="2:8" ht="15.75">
      <c r="B171" s="159"/>
      <c r="C171" s="169" t="s">
        <v>163</v>
      </c>
      <c r="D171" s="161"/>
      <c r="E171" s="150"/>
      <c r="F171" s="168"/>
      <c r="G171" s="168"/>
      <c r="H171" s="168"/>
    </row>
    <row r="172" spans="2:8" ht="15.75">
      <c r="B172" s="159"/>
      <c r="C172" s="169" t="s">
        <v>193</v>
      </c>
      <c r="D172" s="161"/>
      <c r="E172" s="150"/>
      <c r="F172" s="168"/>
      <c r="G172" s="168"/>
      <c r="H172" s="168"/>
    </row>
    <row r="173" spans="2:8" ht="15.75">
      <c r="B173" s="170"/>
      <c r="C173" s="226" t="s">
        <v>185</v>
      </c>
      <c r="D173" s="183"/>
      <c r="E173" s="171"/>
      <c r="F173" s="172"/>
      <c r="G173" s="172"/>
      <c r="H173" s="172"/>
    </row>
    <row r="174" spans="2:8" ht="15.75">
      <c r="B174" s="170"/>
      <c r="C174" s="229" t="s">
        <v>195</v>
      </c>
      <c r="D174" s="229"/>
      <c r="E174" s="150"/>
      <c r="F174" s="172"/>
      <c r="G174" s="172"/>
      <c r="H174" s="172"/>
    </row>
    <row r="175" spans="2:8" ht="15.75">
      <c r="B175" s="173"/>
      <c r="C175" s="229" t="s">
        <v>170</v>
      </c>
      <c r="D175" s="175"/>
      <c r="E175" s="227"/>
      <c r="F175" s="177"/>
      <c r="G175" s="177"/>
      <c r="H175" s="177"/>
    </row>
    <row r="176" spans="2:8" ht="15.75">
      <c r="B176" s="146"/>
      <c r="C176" s="146"/>
      <c r="D176" s="146"/>
      <c r="E176" s="146"/>
      <c r="F176" s="146"/>
      <c r="G176" s="146"/>
      <c r="H176" s="146"/>
    </row>
    <row r="177" spans="2:8" ht="15.75">
      <c r="B177" s="146"/>
      <c r="C177" s="146"/>
      <c r="D177" s="178"/>
      <c r="E177" s="178"/>
      <c r="F177" s="146"/>
      <c r="G177" s="146"/>
      <c r="H177" s="179"/>
    </row>
    <row r="178" spans="2:8" ht="15.75">
      <c r="B178" s="146"/>
      <c r="C178" s="180"/>
      <c r="D178" s="180"/>
      <c r="E178" s="333" t="s">
        <v>102</v>
      </c>
      <c r="F178" s="333"/>
      <c r="G178" s="180"/>
      <c r="H178" s="232" t="s">
        <v>103</v>
      </c>
    </row>
    <row r="179" spans="2:8" ht="15.75">
      <c r="B179" s="146"/>
      <c r="C179" s="180" t="s">
        <v>80</v>
      </c>
      <c r="D179" s="182"/>
      <c r="E179" s="180" t="s">
        <v>104</v>
      </c>
      <c r="F179" s="335" t="s">
        <v>105</v>
      </c>
      <c r="G179" s="335"/>
      <c r="H179" s="232" t="s">
        <v>86</v>
      </c>
    </row>
    <row r="180" spans="2:8" ht="15.75">
      <c r="B180" s="146"/>
      <c r="C180" s="180"/>
      <c r="D180" s="182"/>
      <c r="E180" s="180"/>
      <c r="F180" s="180"/>
      <c r="G180" s="180"/>
      <c r="H180" s="232"/>
    </row>
    <row r="181" spans="2:8" ht="15.75">
      <c r="B181" s="146"/>
      <c r="C181" s="180"/>
      <c r="D181" s="182"/>
      <c r="E181" s="180"/>
      <c r="F181" s="180"/>
      <c r="G181" s="180"/>
      <c r="H181" s="232"/>
    </row>
    <row r="182" spans="2:8" ht="15.75">
      <c r="B182" s="146"/>
      <c r="C182" s="180"/>
      <c r="D182" s="182"/>
      <c r="E182" s="180"/>
      <c r="F182" s="180"/>
      <c r="G182" s="180"/>
      <c r="H182" s="232"/>
    </row>
    <row r="183" spans="2:8" ht="15.75">
      <c r="B183" s="146"/>
      <c r="C183" s="180"/>
      <c r="D183" s="182"/>
      <c r="E183" s="180"/>
      <c r="F183" s="180"/>
      <c r="G183" s="180"/>
      <c r="H183" s="180"/>
    </row>
    <row r="184" spans="2:8" ht="15.75">
      <c r="B184" s="146"/>
      <c r="C184" s="180"/>
      <c r="D184" s="182"/>
      <c r="E184" s="180"/>
      <c r="F184" s="180"/>
      <c r="G184" s="180"/>
      <c r="H184" s="180"/>
    </row>
    <row r="185" spans="2:8" ht="15.75">
      <c r="B185" s="146"/>
      <c r="C185" s="180" t="s">
        <v>106</v>
      </c>
      <c r="D185" s="182"/>
      <c r="E185" s="180" t="s">
        <v>106</v>
      </c>
      <c r="F185" s="327" t="s">
        <v>107</v>
      </c>
      <c r="G185" s="327"/>
      <c r="H185" s="180" t="s">
        <v>151</v>
      </c>
    </row>
    <row r="188" spans="2:8" ht="18.75">
      <c r="B188" s="328" t="s">
        <v>98</v>
      </c>
      <c r="C188" s="328"/>
      <c r="D188" s="328"/>
      <c r="E188" s="328"/>
      <c r="F188" s="328"/>
      <c r="G188" s="328"/>
      <c r="H188" s="328"/>
    </row>
    <row r="189" spans="2:8" ht="18.75">
      <c r="B189" s="328" t="s">
        <v>82</v>
      </c>
      <c r="C189" s="328"/>
      <c r="D189" s="328"/>
      <c r="E189" s="328"/>
      <c r="F189" s="328"/>
      <c r="G189" s="328"/>
      <c r="H189" s="328"/>
    </row>
    <row r="190" spans="2:8" ht="18.75">
      <c r="B190" s="144" t="s">
        <v>9</v>
      </c>
      <c r="C190" s="144"/>
      <c r="D190" s="144" t="s">
        <v>10</v>
      </c>
      <c r="E190" s="145"/>
      <c r="F190" s="145"/>
      <c r="G190" s="145"/>
      <c r="H190" s="145"/>
    </row>
    <row r="191" spans="2:8" ht="15.75">
      <c r="B191" s="146" t="s">
        <v>99</v>
      </c>
      <c r="C191" s="146"/>
      <c r="D191" s="146" t="s">
        <v>200</v>
      </c>
      <c r="E191" s="146"/>
      <c r="F191" s="146"/>
      <c r="G191" s="146"/>
      <c r="H191" s="146"/>
    </row>
    <row r="192" spans="2:8" ht="15.75">
      <c r="B192" s="146" t="s">
        <v>100</v>
      </c>
      <c r="C192" s="146"/>
      <c r="D192" s="146" t="s">
        <v>201</v>
      </c>
      <c r="E192" s="146"/>
      <c r="F192" s="146"/>
      <c r="G192" s="146"/>
      <c r="H192" s="146"/>
    </row>
    <row r="193" spans="2:8" ht="15.75">
      <c r="B193" s="146"/>
      <c r="C193" s="146"/>
      <c r="D193" s="146"/>
      <c r="E193" s="146"/>
      <c r="F193" s="146"/>
      <c r="G193" s="146"/>
      <c r="H193" s="146"/>
    </row>
    <row r="194" spans="2:8">
      <c r="B194" s="323" t="s">
        <v>99</v>
      </c>
      <c r="C194" s="329" t="s">
        <v>14</v>
      </c>
      <c r="D194" s="330"/>
      <c r="E194" s="323" t="s">
        <v>11</v>
      </c>
      <c r="F194" s="323" t="s">
        <v>83</v>
      </c>
      <c r="G194" s="323" t="s">
        <v>84</v>
      </c>
      <c r="H194" s="325" t="s">
        <v>85</v>
      </c>
    </row>
    <row r="195" spans="2:8">
      <c r="B195" s="324"/>
      <c r="C195" s="331"/>
      <c r="D195" s="332"/>
      <c r="E195" s="324"/>
      <c r="F195" s="324"/>
      <c r="G195" s="324"/>
      <c r="H195" s="326"/>
    </row>
    <row r="196" spans="2:8" ht="15.75" customHeight="1">
      <c r="B196" s="147">
        <v>7</v>
      </c>
      <c r="C196" s="337" t="s">
        <v>196</v>
      </c>
      <c r="D196" s="338"/>
      <c r="E196" s="150"/>
      <c r="F196" s="104">
        <v>31798080</v>
      </c>
      <c r="G196" s="152"/>
      <c r="H196" s="153"/>
    </row>
    <row r="197" spans="2:8" ht="18" customHeight="1">
      <c r="B197" s="236"/>
      <c r="C197" s="339" t="s">
        <v>197</v>
      </c>
      <c r="D197" s="340"/>
      <c r="E197" s="150"/>
      <c r="F197" s="104">
        <v>21984000</v>
      </c>
      <c r="G197" s="239"/>
      <c r="H197" s="240"/>
    </row>
    <row r="198" spans="2:8" ht="18" customHeight="1">
      <c r="B198" s="236"/>
      <c r="C198" s="339" t="s">
        <v>198</v>
      </c>
      <c r="D198" s="340"/>
      <c r="E198" s="150"/>
      <c r="F198" s="104">
        <v>6001920</v>
      </c>
      <c r="G198" s="239"/>
      <c r="H198" s="240"/>
    </row>
    <row r="199" spans="2:8" ht="20.25" customHeight="1">
      <c r="B199" s="236"/>
      <c r="C199" s="341" t="s">
        <v>199</v>
      </c>
      <c r="D199" s="342"/>
      <c r="E199" s="150"/>
      <c r="F199" s="104">
        <v>4351680</v>
      </c>
      <c r="G199" s="239"/>
      <c r="H199" s="240"/>
    </row>
    <row r="200" spans="2:8" ht="15.75">
      <c r="B200" s="154"/>
      <c r="C200" s="155"/>
      <c r="D200" s="156"/>
      <c r="E200" s="150"/>
      <c r="F200" s="157"/>
      <c r="G200" s="157"/>
      <c r="H200" s="158"/>
    </row>
    <row r="201" spans="2:8" ht="45">
      <c r="B201" s="159"/>
      <c r="C201" s="160"/>
      <c r="D201" s="161" t="s">
        <v>81</v>
      </c>
      <c r="E201" s="162"/>
      <c r="F201" s="163"/>
      <c r="G201" s="164">
        <f>SUM(F196:F199)</f>
        <v>64135680</v>
      </c>
      <c r="H201" s="242" t="s">
        <v>202</v>
      </c>
    </row>
    <row r="202" spans="2:8" ht="15.75">
      <c r="B202" s="159"/>
      <c r="C202" s="160"/>
      <c r="D202" s="166"/>
      <c r="E202" s="167"/>
      <c r="F202" s="168"/>
      <c r="G202" s="168"/>
      <c r="H202" s="168"/>
    </row>
    <row r="203" spans="2:8" ht="15.75">
      <c r="B203" s="159"/>
      <c r="C203" s="229" t="s">
        <v>101</v>
      </c>
      <c r="D203" s="229"/>
      <c r="E203" s="150"/>
      <c r="F203" s="168"/>
      <c r="G203" s="168"/>
      <c r="H203" s="168"/>
    </row>
    <row r="204" spans="2:8" ht="15.75">
      <c r="B204" s="159"/>
      <c r="C204" s="229" t="s">
        <v>203</v>
      </c>
      <c r="D204" s="229"/>
      <c r="E204" s="150"/>
      <c r="F204" s="168"/>
      <c r="G204" s="168"/>
      <c r="H204" s="168"/>
    </row>
    <row r="205" spans="2:8" ht="15.75">
      <c r="B205" s="159"/>
      <c r="C205" s="229" t="s">
        <v>204</v>
      </c>
      <c r="D205" s="229"/>
      <c r="E205" s="150"/>
      <c r="F205" s="168"/>
      <c r="G205" s="168"/>
      <c r="H205" s="168"/>
    </row>
    <row r="206" spans="2:8" ht="15.75">
      <c r="B206" s="159"/>
      <c r="C206" s="229" t="s">
        <v>205</v>
      </c>
      <c r="D206" s="229"/>
      <c r="E206" s="150"/>
      <c r="F206" s="168"/>
      <c r="G206" s="168"/>
      <c r="H206" s="168"/>
    </row>
    <row r="207" spans="2:8" ht="15.75">
      <c r="B207" s="159"/>
      <c r="C207" s="229" t="s">
        <v>206</v>
      </c>
      <c r="D207" s="229"/>
      <c r="E207" s="150"/>
      <c r="F207" s="168"/>
      <c r="G207" s="168"/>
      <c r="H207" s="168"/>
    </row>
    <row r="208" spans="2:8" ht="15.75">
      <c r="B208" s="159"/>
      <c r="C208" s="229" t="s">
        <v>207</v>
      </c>
      <c r="D208" s="229"/>
      <c r="E208" s="150"/>
      <c r="F208" s="168"/>
      <c r="G208" s="168"/>
      <c r="H208" s="168"/>
    </row>
    <row r="209" spans="2:8" ht="15.75">
      <c r="B209" s="159"/>
      <c r="C209" s="229" t="s">
        <v>208</v>
      </c>
      <c r="D209" s="229"/>
      <c r="E209" s="150"/>
      <c r="F209" s="168"/>
      <c r="G209" s="168"/>
      <c r="H209" s="168"/>
    </row>
    <row r="210" spans="2:8" ht="15.75">
      <c r="B210" s="159"/>
      <c r="C210" s="229" t="s">
        <v>209</v>
      </c>
      <c r="D210" s="229"/>
      <c r="E210" s="150"/>
      <c r="F210" s="168"/>
      <c r="G210" s="168"/>
      <c r="H210" s="168"/>
    </row>
    <row r="211" spans="2:8" ht="15.75">
      <c r="B211" s="159"/>
      <c r="C211" s="229" t="s">
        <v>207</v>
      </c>
      <c r="D211" s="159"/>
      <c r="E211" s="159"/>
      <c r="F211" s="159"/>
      <c r="G211" s="159"/>
      <c r="H211" s="159"/>
    </row>
    <row r="212" spans="2:8" ht="15.75">
      <c r="B212" s="159"/>
      <c r="C212" s="229" t="s">
        <v>210</v>
      </c>
      <c r="D212" s="244"/>
      <c r="E212" s="244"/>
      <c r="F212" s="159"/>
      <c r="G212" s="159"/>
      <c r="H212" s="150"/>
    </row>
    <row r="213" spans="2:8" ht="15.75">
      <c r="B213" s="173"/>
      <c r="C213" s="235" t="s">
        <v>211</v>
      </c>
      <c r="D213" s="245"/>
      <c r="E213" s="245"/>
      <c r="F213" s="173"/>
      <c r="G213" s="173"/>
      <c r="H213" s="176"/>
    </row>
    <row r="214" spans="2:8" ht="15.75">
      <c r="B214" s="146"/>
      <c r="C214" s="243"/>
      <c r="D214" s="178"/>
      <c r="E214" s="178"/>
      <c r="F214" s="146"/>
      <c r="G214" s="146"/>
      <c r="H214" s="179"/>
    </row>
    <row r="215" spans="2:8" ht="15.75">
      <c r="B215" s="146"/>
      <c r="C215" s="180"/>
      <c r="D215" s="180"/>
      <c r="E215" s="333" t="s">
        <v>102</v>
      </c>
      <c r="F215" s="333"/>
      <c r="G215" s="180"/>
      <c r="H215" s="241" t="s">
        <v>103</v>
      </c>
    </row>
    <row r="216" spans="2:8" ht="15.75">
      <c r="B216" s="146"/>
      <c r="C216" s="180" t="s">
        <v>80</v>
      </c>
      <c r="D216" s="182"/>
      <c r="E216" s="180" t="s">
        <v>104</v>
      </c>
      <c r="F216" s="335" t="s">
        <v>105</v>
      </c>
      <c r="G216" s="335"/>
      <c r="H216" s="241" t="s">
        <v>86</v>
      </c>
    </row>
    <row r="217" spans="2:8" ht="15.75">
      <c r="B217" s="146"/>
      <c r="C217" s="180"/>
      <c r="D217" s="182"/>
      <c r="E217" s="180"/>
      <c r="F217" s="180"/>
      <c r="G217" s="180"/>
      <c r="H217" s="241"/>
    </row>
    <row r="218" spans="2:8" ht="15.75">
      <c r="B218" s="146"/>
      <c r="C218" s="180"/>
      <c r="D218" s="182"/>
      <c r="E218" s="180"/>
      <c r="F218" s="180"/>
      <c r="G218" s="180"/>
      <c r="H218" s="241"/>
    </row>
    <row r="219" spans="2:8" ht="15.75">
      <c r="B219" s="146"/>
      <c r="C219" s="180"/>
      <c r="D219" s="182"/>
      <c r="E219" s="180"/>
      <c r="F219" s="180"/>
      <c r="G219" s="180"/>
      <c r="H219" s="241"/>
    </row>
    <row r="220" spans="2:8" ht="15.75">
      <c r="B220" s="146"/>
      <c r="C220" s="180"/>
      <c r="D220" s="182"/>
      <c r="E220" s="180"/>
      <c r="F220" s="180"/>
      <c r="G220" s="180"/>
      <c r="H220" s="180"/>
    </row>
    <row r="221" spans="2:8" ht="15.75">
      <c r="B221" s="146"/>
      <c r="C221" s="180"/>
      <c r="D221" s="182"/>
      <c r="E221" s="180"/>
      <c r="F221" s="180"/>
      <c r="G221" s="180"/>
      <c r="H221" s="180"/>
    </row>
    <row r="222" spans="2:8" ht="15.75">
      <c r="B222" s="146"/>
      <c r="C222" s="180" t="s">
        <v>106</v>
      </c>
      <c r="D222" s="182"/>
      <c r="E222" s="180" t="s">
        <v>106</v>
      </c>
      <c r="F222" s="327" t="s">
        <v>107</v>
      </c>
      <c r="G222" s="327"/>
      <c r="H222" s="180" t="s">
        <v>151</v>
      </c>
    </row>
    <row r="224" spans="2:8" ht="18.75">
      <c r="B224" s="328" t="s">
        <v>98</v>
      </c>
      <c r="C224" s="328"/>
      <c r="D224" s="328"/>
      <c r="E224" s="328"/>
      <c r="F224" s="328"/>
      <c r="G224" s="328"/>
      <c r="H224" s="328"/>
    </row>
    <row r="225" spans="2:8" ht="18.75">
      <c r="B225" s="328" t="s">
        <v>82</v>
      </c>
      <c r="C225" s="328"/>
      <c r="D225" s="328"/>
      <c r="E225" s="328"/>
      <c r="F225" s="328"/>
      <c r="G225" s="328"/>
      <c r="H225" s="328"/>
    </row>
    <row r="226" spans="2:8" ht="18.75">
      <c r="B226" s="144" t="s">
        <v>9</v>
      </c>
      <c r="C226" s="144"/>
      <c r="D226" s="144" t="s">
        <v>10</v>
      </c>
      <c r="E226" s="145"/>
      <c r="F226" s="145"/>
      <c r="G226" s="145"/>
      <c r="H226" s="145"/>
    </row>
    <row r="227" spans="2:8" ht="15.75">
      <c r="B227" s="146" t="s">
        <v>99</v>
      </c>
      <c r="C227" s="146"/>
      <c r="D227" s="146" t="s">
        <v>220</v>
      </c>
      <c r="E227" s="146"/>
      <c r="F227" s="146"/>
      <c r="G227" s="146"/>
      <c r="H227" s="146"/>
    </row>
    <row r="228" spans="2:8" ht="15.75">
      <c r="B228" s="146" t="s">
        <v>100</v>
      </c>
      <c r="C228" s="146"/>
      <c r="D228" s="146" t="s">
        <v>201</v>
      </c>
      <c r="E228" s="146"/>
      <c r="F228" s="146"/>
      <c r="G228" s="146"/>
      <c r="H228" s="146"/>
    </row>
    <row r="229" spans="2:8" ht="15.75">
      <c r="B229" s="146"/>
      <c r="C229" s="146"/>
      <c r="D229" s="146"/>
      <c r="E229" s="146"/>
      <c r="F229" s="146"/>
      <c r="G229" s="146"/>
      <c r="H229" s="146"/>
    </row>
    <row r="230" spans="2:8">
      <c r="B230" s="323" t="s">
        <v>99</v>
      </c>
      <c r="C230" s="329" t="s">
        <v>14</v>
      </c>
      <c r="D230" s="330"/>
      <c r="E230" s="323" t="s">
        <v>11</v>
      </c>
      <c r="F230" s="323" t="s">
        <v>83</v>
      </c>
      <c r="G230" s="323" t="s">
        <v>84</v>
      </c>
      <c r="H230" s="325" t="s">
        <v>85</v>
      </c>
    </row>
    <row r="231" spans="2:8">
      <c r="B231" s="324"/>
      <c r="C231" s="331"/>
      <c r="D231" s="332"/>
      <c r="E231" s="324"/>
      <c r="F231" s="324"/>
      <c r="G231" s="324"/>
      <c r="H231" s="326"/>
    </row>
    <row r="232" spans="2:8" ht="15.75">
      <c r="B232" s="147">
        <v>8</v>
      </c>
      <c r="C232" s="337" t="s">
        <v>221</v>
      </c>
      <c r="D232" s="338"/>
      <c r="E232" s="150"/>
      <c r="F232" s="104">
        <v>49500000</v>
      </c>
      <c r="G232" s="152"/>
      <c r="H232" s="153"/>
    </row>
    <row r="233" spans="2:8" ht="15.75">
      <c r="B233" s="154"/>
      <c r="C233" s="155"/>
      <c r="D233" s="156"/>
      <c r="E233" s="150"/>
      <c r="F233" s="157"/>
      <c r="G233" s="157"/>
      <c r="H233" s="158"/>
    </row>
    <row r="234" spans="2:8" ht="45">
      <c r="B234" s="159"/>
      <c r="C234" s="160"/>
      <c r="D234" s="161" t="s">
        <v>81</v>
      </c>
      <c r="E234" s="162"/>
      <c r="F234" s="163"/>
      <c r="G234" s="164">
        <f>SUM(F232:F232)</f>
        <v>49500000</v>
      </c>
      <c r="H234" s="242" t="s">
        <v>202</v>
      </c>
    </row>
    <row r="235" spans="2:8" ht="15.75">
      <c r="B235" s="159"/>
      <c r="C235" s="160"/>
      <c r="D235" s="166"/>
      <c r="E235" s="167"/>
      <c r="F235" s="168"/>
      <c r="G235" s="168"/>
      <c r="H235" s="168"/>
    </row>
    <row r="236" spans="2:8" ht="15.75">
      <c r="B236" s="159"/>
      <c r="C236" s="229" t="s">
        <v>101</v>
      </c>
      <c r="D236" s="229"/>
      <c r="E236" s="150"/>
      <c r="F236" s="168"/>
      <c r="G236" s="168"/>
      <c r="H236" s="168"/>
    </row>
    <row r="237" spans="2:8" ht="15.75">
      <c r="B237" s="159"/>
      <c r="C237" s="229" t="s">
        <v>222</v>
      </c>
      <c r="D237" s="229"/>
      <c r="E237" s="150"/>
      <c r="F237" s="168"/>
      <c r="G237" s="168"/>
      <c r="H237" s="168"/>
    </row>
    <row r="238" spans="2:8" ht="15.75">
      <c r="B238" s="159"/>
      <c r="C238" s="229" t="s">
        <v>205</v>
      </c>
      <c r="D238" s="229"/>
      <c r="E238" s="150"/>
      <c r="F238" s="168"/>
      <c r="G238" s="168"/>
      <c r="H238" s="168"/>
    </row>
    <row r="239" spans="2:8" ht="15.75">
      <c r="B239" s="159"/>
      <c r="C239" s="229" t="s">
        <v>206</v>
      </c>
      <c r="D239" s="229"/>
      <c r="E239" s="150"/>
      <c r="F239" s="168"/>
      <c r="G239" s="168"/>
      <c r="H239" s="168"/>
    </row>
    <row r="240" spans="2:8" ht="15.75">
      <c r="B240" s="173"/>
      <c r="C240" s="235" t="s">
        <v>223</v>
      </c>
      <c r="D240" s="235"/>
      <c r="E240" s="176"/>
      <c r="F240" s="177"/>
      <c r="G240" s="177"/>
      <c r="H240" s="177"/>
    </row>
    <row r="241" spans="2:8" ht="15.75">
      <c r="B241" s="146"/>
      <c r="C241" s="243"/>
      <c r="D241" s="178"/>
      <c r="E241" s="178"/>
      <c r="F241" s="146"/>
      <c r="G241" s="146"/>
      <c r="H241" s="179"/>
    </row>
    <row r="242" spans="2:8" ht="15.75">
      <c r="B242" s="146"/>
      <c r="C242" s="180"/>
      <c r="D242" s="180"/>
      <c r="E242" s="333" t="s">
        <v>102</v>
      </c>
      <c r="F242" s="333"/>
      <c r="G242" s="180"/>
      <c r="H242" s="246" t="s">
        <v>103</v>
      </c>
    </row>
    <row r="243" spans="2:8" ht="15.75">
      <c r="B243" s="146"/>
      <c r="C243" s="180" t="s">
        <v>80</v>
      </c>
      <c r="D243" s="182"/>
      <c r="E243" s="180" t="s">
        <v>104</v>
      </c>
      <c r="F243" s="335" t="s">
        <v>105</v>
      </c>
      <c r="G243" s="335"/>
      <c r="H243" s="246" t="s">
        <v>86</v>
      </c>
    </row>
    <row r="244" spans="2:8" ht="15.75">
      <c r="B244" s="146"/>
      <c r="C244" s="180"/>
      <c r="D244" s="182"/>
      <c r="E244" s="180"/>
      <c r="F244" s="180"/>
      <c r="G244" s="180"/>
      <c r="H244" s="246"/>
    </row>
    <row r="245" spans="2:8" ht="15.75">
      <c r="B245" s="146"/>
      <c r="C245" s="180"/>
      <c r="D245" s="182"/>
      <c r="E245" s="180"/>
      <c r="F245" s="180"/>
      <c r="G245" s="180"/>
      <c r="H245" s="246"/>
    </row>
    <row r="246" spans="2:8" ht="15.75">
      <c r="B246" s="146"/>
      <c r="C246" s="180"/>
      <c r="D246" s="182"/>
      <c r="E246" s="180"/>
      <c r="F246" s="180"/>
      <c r="G246" s="180"/>
      <c r="H246" s="246"/>
    </row>
    <row r="247" spans="2:8" ht="15.75">
      <c r="B247" s="146"/>
      <c r="C247" s="180"/>
      <c r="D247" s="182"/>
      <c r="E247" s="180"/>
      <c r="F247" s="180"/>
      <c r="G247" s="180"/>
      <c r="H247" s="180"/>
    </row>
    <row r="248" spans="2:8" ht="15.75">
      <c r="B248" s="146"/>
      <c r="C248" s="180"/>
      <c r="D248" s="182"/>
      <c r="E248" s="180"/>
      <c r="F248" s="180"/>
      <c r="G248" s="180"/>
      <c r="H248" s="180"/>
    </row>
    <row r="249" spans="2:8" ht="15.75">
      <c r="B249" s="146"/>
      <c r="C249" s="180" t="s">
        <v>106</v>
      </c>
      <c r="D249" s="182"/>
      <c r="E249" s="180" t="s">
        <v>106</v>
      </c>
      <c r="F249" s="327" t="s">
        <v>107</v>
      </c>
      <c r="G249" s="327"/>
      <c r="H249" s="180" t="s">
        <v>151</v>
      </c>
    </row>
    <row r="253" spans="2:8" ht="18.75">
      <c r="B253" s="328" t="s">
        <v>98</v>
      </c>
      <c r="C253" s="328"/>
      <c r="D253" s="328"/>
      <c r="E253" s="328"/>
      <c r="F253" s="328"/>
      <c r="G253" s="328"/>
      <c r="H253" s="328"/>
    </row>
    <row r="254" spans="2:8" ht="18.75">
      <c r="B254" s="328" t="s">
        <v>82</v>
      </c>
      <c r="C254" s="328"/>
      <c r="D254" s="328"/>
      <c r="E254" s="328"/>
      <c r="F254" s="328"/>
      <c r="G254" s="328"/>
      <c r="H254" s="328"/>
    </row>
    <row r="255" spans="2:8" ht="18.75">
      <c r="B255" s="144" t="s">
        <v>9</v>
      </c>
      <c r="C255" s="144"/>
      <c r="D255" s="144" t="s">
        <v>10</v>
      </c>
      <c r="E255" s="145"/>
      <c r="F255" s="145"/>
      <c r="G255" s="145"/>
      <c r="H255" s="145"/>
    </row>
    <row r="256" spans="2:8" ht="15.75">
      <c r="B256" s="146" t="s">
        <v>99</v>
      </c>
      <c r="C256" s="146"/>
      <c r="D256" s="146" t="s">
        <v>228</v>
      </c>
      <c r="E256" s="146"/>
      <c r="F256" s="146"/>
      <c r="G256" s="146"/>
      <c r="H256" s="146"/>
    </row>
    <row r="257" spans="2:8" ht="15.75">
      <c r="B257" s="146" t="s">
        <v>100</v>
      </c>
      <c r="C257" s="146"/>
      <c r="D257" s="146" t="s">
        <v>229</v>
      </c>
      <c r="E257" s="146"/>
      <c r="F257" s="146"/>
      <c r="G257" s="146"/>
      <c r="H257" s="146"/>
    </row>
    <row r="258" spans="2:8" ht="15.75">
      <c r="B258" s="146"/>
      <c r="C258" s="146"/>
      <c r="D258" s="146"/>
      <c r="E258" s="146"/>
      <c r="F258" s="146"/>
      <c r="G258" s="146"/>
      <c r="H258" s="146"/>
    </row>
    <row r="259" spans="2:8">
      <c r="B259" s="323" t="s">
        <v>99</v>
      </c>
      <c r="C259" s="329" t="s">
        <v>14</v>
      </c>
      <c r="D259" s="330"/>
      <c r="E259" s="323" t="s">
        <v>11</v>
      </c>
      <c r="F259" s="323" t="s">
        <v>83</v>
      </c>
      <c r="G259" s="323" t="s">
        <v>84</v>
      </c>
      <c r="H259" s="325" t="s">
        <v>85</v>
      </c>
    </row>
    <row r="260" spans="2:8">
      <c r="B260" s="324"/>
      <c r="C260" s="331"/>
      <c r="D260" s="332"/>
      <c r="E260" s="324"/>
      <c r="F260" s="324"/>
      <c r="G260" s="324"/>
      <c r="H260" s="326"/>
    </row>
    <row r="261" spans="2:8" ht="15.75">
      <c r="B261" s="147">
        <v>9</v>
      </c>
      <c r="C261" s="337" t="s">
        <v>232</v>
      </c>
      <c r="D261" s="338"/>
      <c r="E261" s="150"/>
      <c r="F261" s="104">
        <v>104764000</v>
      </c>
      <c r="G261" s="152"/>
      <c r="H261" s="153"/>
    </row>
    <row r="262" spans="2:8" ht="15.75">
      <c r="B262" s="154"/>
      <c r="C262" s="155"/>
      <c r="D262" s="156"/>
      <c r="E262" s="150"/>
      <c r="F262" s="157"/>
      <c r="G262" s="157"/>
      <c r="H262" s="158"/>
    </row>
    <row r="263" spans="2:8" ht="45">
      <c r="B263" s="159"/>
      <c r="C263" s="160"/>
      <c r="D263" s="161" t="s">
        <v>81</v>
      </c>
      <c r="E263" s="162"/>
      <c r="F263" s="163"/>
      <c r="G263" s="164">
        <f>SUM(F261:F261)</f>
        <v>104764000</v>
      </c>
      <c r="H263" s="242" t="s">
        <v>230</v>
      </c>
    </row>
    <row r="264" spans="2:8" ht="15.75">
      <c r="B264" s="159"/>
      <c r="C264" s="160"/>
      <c r="D264" s="166"/>
      <c r="E264" s="167"/>
      <c r="F264" s="168"/>
      <c r="G264" s="168"/>
      <c r="H264" s="168"/>
    </row>
    <row r="265" spans="2:8" ht="15.75">
      <c r="B265" s="159"/>
      <c r="C265" s="229" t="s">
        <v>101</v>
      </c>
      <c r="D265" s="229"/>
      <c r="E265" s="150"/>
      <c r="F265" s="168"/>
      <c r="G265" s="168"/>
      <c r="H265" s="168"/>
    </row>
    <row r="266" spans="2:8" ht="15.75">
      <c r="B266" s="159"/>
      <c r="C266" s="229" t="s">
        <v>231</v>
      </c>
      <c r="D266" s="229"/>
      <c r="E266" s="150"/>
      <c r="F266" s="168"/>
      <c r="G266" s="168"/>
      <c r="H266" s="168"/>
    </row>
    <row r="267" spans="2:8" ht="15.75">
      <c r="B267" s="159"/>
      <c r="C267" s="229" t="s">
        <v>205</v>
      </c>
      <c r="D267" s="229"/>
      <c r="E267" s="150"/>
      <c r="F267" s="168"/>
      <c r="G267" s="168"/>
      <c r="H267" s="168"/>
    </row>
    <row r="268" spans="2:8" ht="15.75">
      <c r="B268" s="159"/>
      <c r="C268" s="229" t="s">
        <v>233</v>
      </c>
      <c r="D268" s="229"/>
      <c r="E268" s="150"/>
      <c r="F268" s="168"/>
      <c r="G268" s="168"/>
      <c r="H268" s="168"/>
    </row>
    <row r="269" spans="2:8" ht="15.75">
      <c r="B269" s="173"/>
      <c r="C269" s="235" t="s">
        <v>241</v>
      </c>
      <c r="D269" s="235"/>
      <c r="E269" s="176"/>
      <c r="F269" s="177"/>
      <c r="G269" s="177"/>
      <c r="H269" s="177"/>
    </row>
    <row r="270" spans="2:8" ht="15.75">
      <c r="B270" s="146"/>
      <c r="C270" s="243"/>
      <c r="D270" s="178"/>
      <c r="E270" s="178"/>
      <c r="F270" s="146"/>
      <c r="G270" s="146"/>
      <c r="H270" s="179"/>
    </row>
    <row r="271" spans="2:8" ht="15.75">
      <c r="B271" s="146"/>
      <c r="C271" s="180"/>
      <c r="D271" s="180"/>
      <c r="E271" s="333" t="s">
        <v>102</v>
      </c>
      <c r="F271" s="333"/>
      <c r="G271" s="180"/>
      <c r="H271" s="251" t="s">
        <v>103</v>
      </c>
    </row>
    <row r="272" spans="2:8" ht="15.75">
      <c r="B272" s="146"/>
      <c r="C272" s="180" t="s">
        <v>80</v>
      </c>
      <c r="D272" s="182"/>
      <c r="E272" s="180" t="s">
        <v>104</v>
      </c>
      <c r="F272" s="335" t="s">
        <v>105</v>
      </c>
      <c r="G272" s="335"/>
      <c r="H272" s="251" t="s">
        <v>86</v>
      </c>
    </row>
    <row r="273" spans="2:8" ht="15.75">
      <c r="B273" s="146"/>
      <c r="C273" s="180"/>
      <c r="D273" s="182"/>
      <c r="E273" s="180"/>
      <c r="F273" s="180"/>
      <c r="G273" s="180"/>
      <c r="H273" s="251"/>
    </row>
    <row r="274" spans="2:8" ht="15.75">
      <c r="B274" s="146"/>
      <c r="C274" s="180"/>
      <c r="D274" s="182"/>
      <c r="E274" s="180"/>
      <c r="F274" s="180"/>
      <c r="G274" s="180"/>
      <c r="H274" s="251"/>
    </row>
    <row r="275" spans="2:8" ht="15.75">
      <c r="B275" s="146"/>
      <c r="C275" s="180"/>
      <c r="D275" s="182"/>
      <c r="E275" s="180"/>
      <c r="F275" s="180"/>
      <c r="G275" s="180"/>
      <c r="H275" s="251"/>
    </row>
    <row r="276" spans="2:8" ht="15.75">
      <c r="B276" s="146"/>
      <c r="C276" s="180"/>
      <c r="D276" s="182"/>
      <c r="E276" s="180"/>
      <c r="F276" s="180"/>
      <c r="G276" s="180"/>
      <c r="H276" s="180"/>
    </row>
    <row r="277" spans="2:8" ht="15.75">
      <c r="B277" s="146"/>
      <c r="C277" s="180"/>
      <c r="D277" s="182"/>
      <c r="E277" s="180"/>
      <c r="F277" s="180"/>
      <c r="G277" s="180"/>
      <c r="H277" s="180"/>
    </row>
    <row r="278" spans="2:8" ht="15.75">
      <c r="B278" s="146"/>
      <c r="C278" s="180" t="s">
        <v>106</v>
      </c>
      <c r="D278" s="182"/>
      <c r="E278" s="180" t="s">
        <v>106</v>
      </c>
      <c r="F278" s="327" t="s">
        <v>107</v>
      </c>
      <c r="G278" s="327"/>
      <c r="H278" s="180" t="s">
        <v>151</v>
      </c>
    </row>
    <row r="282" spans="2:8" ht="18.75">
      <c r="B282" s="328" t="s">
        <v>98</v>
      </c>
      <c r="C282" s="328"/>
      <c r="D282" s="328"/>
      <c r="E282" s="328"/>
      <c r="F282" s="328"/>
      <c r="G282" s="328"/>
      <c r="H282" s="328"/>
    </row>
    <row r="283" spans="2:8" ht="18.75">
      <c r="B283" s="328" t="s">
        <v>82</v>
      </c>
      <c r="C283" s="328"/>
      <c r="D283" s="328"/>
      <c r="E283" s="328"/>
      <c r="F283" s="328"/>
      <c r="G283" s="328"/>
      <c r="H283" s="328"/>
    </row>
    <row r="284" spans="2:8" ht="18.75">
      <c r="B284" s="144" t="s">
        <v>9</v>
      </c>
      <c r="C284" s="144"/>
      <c r="D284" s="144" t="s">
        <v>10</v>
      </c>
      <c r="E284" s="145"/>
      <c r="F284" s="145"/>
      <c r="G284" s="145"/>
      <c r="H284" s="145"/>
    </row>
    <row r="285" spans="2:8" ht="15.75">
      <c r="B285" s="146" t="s">
        <v>99</v>
      </c>
      <c r="C285" s="146"/>
      <c r="D285" s="146" t="s">
        <v>234</v>
      </c>
      <c r="E285" s="146"/>
      <c r="F285" s="146"/>
      <c r="G285" s="146"/>
      <c r="H285" s="146"/>
    </row>
    <row r="286" spans="2:8" ht="15.75">
      <c r="B286" s="146" t="s">
        <v>100</v>
      </c>
      <c r="C286" s="146"/>
      <c r="D286" s="146" t="s">
        <v>235</v>
      </c>
      <c r="E286" s="146"/>
      <c r="F286" s="146"/>
      <c r="G286" s="146"/>
      <c r="H286" s="146"/>
    </row>
    <row r="287" spans="2:8" ht="15.75">
      <c r="B287" s="146"/>
      <c r="C287" s="146"/>
      <c r="D287" s="146"/>
      <c r="E287" s="146"/>
      <c r="F287" s="146"/>
      <c r="G287" s="146"/>
      <c r="H287" s="146"/>
    </row>
    <row r="288" spans="2:8">
      <c r="B288" s="323" t="s">
        <v>99</v>
      </c>
      <c r="C288" s="329" t="s">
        <v>14</v>
      </c>
      <c r="D288" s="330"/>
      <c r="E288" s="323" t="s">
        <v>11</v>
      </c>
      <c r="F288" s="323" t="s">
        <v>83</v>
      </c>
      <c r="G288" s="323" t="s">
        <v>84</v>
      </c>
      <c r="H288" s="325" t="s">
        <v>85</v>
      </c>
    </row>
    <row r="289" spans="2:8">
      <c r="B289" s="324"/>
      <c r="C289" s="331"/>
      <c r="D289" s="332"/>
      <c r="E289" s="324"/>
      <c r="F289" s="324"/>
      <c r="G289" s="324"/>
      <c r="H289" s="326"/>
    </row>
    <row r="290" spans="2:8" ht="15.75">
      <c r="B290" s="147">
        <v>10</v>
      </c>
      <c r="C290" s="337" t="s">
        <v>227</v>
      </c>
      <c r="D290" s="338"/>
      <c r="E290" s="150"/>
      <c r="F290" s="95">
        <v>31950000</v>
      </c>
      <c r="G290" s="152"/>
      <c r="H290" s="153"/>
    </row>
    <row r="291" spans="2:8" ht="15.75">
      <c r="B291" s="154"/>
      <c r="C291" s="155"/>
      <c r="D291" s="156"/>
      <c r="E291" s="150"/>
      <c r="F291" s="157"/>
      <c r="G291" s="157"/>
      <c r="H291" s="158"/>
    </row>
    <row r="292" spans="2:8" ht="45">
      <c r="B292" s="159"/>
      <c r="C292" s="160"/>
      <c r="D292" s="161" t="s">
        <v>81</v>
      </c>
      <c r="E292" s="162"/>
      <c r="F292" s="163"/>
      <c r="G292" s="164">
        <f>SUM(F290:F290)</f>
        <v>31950000</v>
      </c>
      <c r="H292" s="242" t="s">
        <v>236</v>
      </c>
    </row>
    <row r="293" spans="2:8" ht="15.75">
      <c r="B293" s="159"/>
      <c r="C293" s="160"/>
      <c r="D293" s="166"/>
      <c r="E293" s="167"/>
      <c r="F293" s="168"/>
      <c r="G293" s="168"/>
      <c r="H293" s="168"/>
    </row>
    <row r="294" spans="2:8" ht="15.75">
      <c r="B294" s="159"/>
      <c r="C294" s="229" t="s">
        <v>101</v>
      </c>
      <c r="D294" s="229"/>
      <c r="E294" s="150"/>
      <c r="F294" s="168"/>
      <c r="G294" s="168"/>
      <c r="H294" s="168"/>
    </row>
    <row r="295" spans="2:8" ht="15.75">
      <c r="B295" s="159"/>
      <c r="C295" s="229" t="s">
        <v>222</v>
      </c>
      <c r="D295" s="229"/>
      <c r="E295" s="150"/>
      <c r="F295" s="168"/>
      <c r="G295" s="168"/>
      <c r="H295" s="168"/>
    </row>
    <row r="296" spans="2:8" ht="15.75">
      <c r="B296" s="159"/>
      <c r="C296" s="229" t="s">
        <v>238</v>
      </c>
      <c r="D296" s="229"/>
      <c r="E296" s="150"/>
      <c r="F296" s="168"/>
      <c r="G296" s="168"/>
      <c r="H296" s="168"/>
    </row>
    <row r="297" spans="2:8" ht="15.75">
      <c r="B297" s="159"/>
      <c r="C297" s="229" t="s">
        <v>237</v>
      </c>
      <c r="D297" s="229"/>
      <c r="E297" s="150"/>
      <c r="F297" s="168"/>
      <c r="G297" s="168"/>
      <c r="H297" s="168"/>
    </row>
    <row r="298" spans="2:8" ht="15.75">
      <c r="B298" s="159"/>
      <c r="C298" s="229" t="s">
        <v>239</v>
      </c>
      <c r="D298" s="229"/>
      <c r="E298" s="150"/>
      <c r="F298" s="168"/>
      <c r="G298" s="168"/>
      <c r="H298" s="168"/>
    </row>
    <row r="299" spans="2:8" ht="15.75">
      <c r="B299" s="173"/>
      <c r="C299" s="235" t="s">
        <v>240</v>
      </c>
      <c r="D299" s="235"/>
      <c r="E299" s="176"/>
      <c r="F299" s="177"/>
      <c r="G299" s="177"/>
      <c r="H299" s="177"/>
    </row>
    <row r="300" spans="2:8" ht="15.75">
      <c r="B300" s="146"/>
      <c r="C300" s="243"/>
      <c r="D300" s="178"/>
      <c r="E300" s="178"/>
      <c r="F300" s="146"/>
      <c r="G300" s="146"/>
      <c r="H300" s="179"/>
    </row>
    <row r="301" spans="2:8" ht="15.75">
      <c r="B301" s="146"/>
      <c r="C301" s="180"/>
      <c r="D301" s="180"/>
      <c r="E301" s="333" t="s">
        <v>102</v>
      </c>
      <c r="F301" s="333"/>
      <c r="G301" s="180"/>
      <c r="H301" s="251" t="s">
        <v>103</v>
      </c>
    </row>
    <row r="302" spans="2:8" ht="15.75">
      <c r="B302" s="146"/>
      <c r="C302" s="180" t="s">
        <v>80</v>
      </c>
      <c r="D302" s="182"/>
      <c r="E302" s="180" t="s">
        <v>104</v>
      </c>
      <c r="F302" s="335" t="s">
        <v>105</v>
      </c>
      <c r="G302" s="335"/>
      <c r="H302" s="251" t="s">
        <v>86</v>
      </c>
    </row>
    <row r="303" spans="2:8" ht="15.75">
      <c r="B303" s="146"/>
      <c r="C303" s="180"/>
      <c r="D303" s="182"/>
      <c r="E303" s="180"/>
      <c r="F303" s="180"/>
      <c r="G303" s="180"/>
      <c r="H303" s="251"/>
    </row>
    <row r="304" spans="2:8" ht="15.75">
      <c r="B304" s="146"/>
      <c r="C304" s="180"/>
      <c r="D304" s="182"/>
      <c r="E304" s="180"/>
      <c r="F304" s="180"/>
      <c r="G304" s="180"/>
      <c r="H304" s="251"/>
    </row>
    <row r="305" spans="2:8" ht="15.75">
      <c r="B305" s="146"/>
      <c r="C305" s="180"/>
      <c r="D305" s="182"/>
      <c r="E305" s="180"/>
      <c r="F305" s="180"/>
      <c r="G305" s="180"/>
      <c r="H305" s="251"/>
    </row>
    <row r="306" spans="2:8" ht="15.75">
      <c r="B306" s="146"/>
      <c r="C306" s="180"/>
      <c r="D306" s="182"/>
      <c r="E306" s="180"/>
      <c r="F306" s="180"/>
      <c r="G306" s="180"/>
      <c r="H306" s="180"/>
    </row>
    <row r="307" spans="2:8" ht="15.75">
      <c r="B307" s="146"/>
      <c r="C307" s="180"/>
      <c r="D307" s="182"/>
      <c r="E307" s="180"/>
      <c r="F307" s="180"/>
      <c r="G307" s="180"/>
      <c r="H307" s="180"/>
    </row>
    <row r="308" spans="2:8" ht="15.75">
      <c r="B308" s="146"/>
      <c r="C308" s="180" t="s">
        <v>106</v>
      </c>
      <c r="D308" s="182"/>
      <c r="E308" s="180" t="s">
        <v>106</v>
      </c>
      <c r="F308" s="327" t="s">
        <v>107</v>
      </c>
      <c r="G308" s="327"/>
      <c r="H308" s="180" t="s">
        <v>151</v>
      </c>
    </row>
  </sheetData>
  <mergeCells count="123">
    <mergeCell ref="C290:D290"/>
    <mergeCell ref="E301:F301"/>
    <mergeCell ref="F302:G302"/>
    <mergeCell ref="F308:G308"/>
    <mergeCell ref="B283:H283"/>
    <mergeCell ref="B288:B289"/>
    <mergeCell ref="C288:D289"/>
    <mergeCell ref="E288:E289"/>
    <mergeCell ref="F288:F289"/>
    <mergeCell ref="G288:G289"/>
    <mergeCell ref="H288:H289"/>
    <mergeCell ref="C261:D261"/>
    <mergeCell ref="E271:F271"/>
    <mergeCell ref="F272:G272"/>
    <mergeCell ref="F278:G278"/>
    <mergeCell ref="B282:H282"/>
    <mergeCell ref="B253:H253"/>
    <mergeCell ref="B254:H254"/>
    <mergeCell ref="B259:B260"/>
    <mergeCell ref="C259:D260"/>
    <mergeCell ref="E259:E260"/>
    <mergeCell ref="F259:F260"/>
    <mergeCell ref="G259:G260"/>
    <mergeCell ref="H259:H260"/>
    <mergeCell ref="F243:G243"/>
    <mergeCell ref="F249:G249"/>
    <mergeCell ref="C232:D232"/>
    <mergeCell ref="E242:F242"/>
    <mergeCell ref="B224:H224"/>
    <mergeCell ref="B225:H225"/>
    <mergeCell ref="B230:B231"/>
    <mergeCell ref="C230:D231"/>
    <mergeCell ref="E230:E231"/>
    <mergeCell ref="F230:F231"/>
    <mergeCell ref="G230:G231"/>
    <mergeCell ref="H230:H231"/>
    <mergeCell ref="E215:F215"/>
    <mergeCell ref="F216:G216"/>
    <mergeCell ref="F222:G222"/>
    <mergeCell ref="C196:D196"/>
    <mergeCell ref="C197:D197"/>
    <mergeCell ref="C198:D198"/>
    <mergeCell ref="C199:D199"/>
    <mergeCell ref="B188:H188"/>
    <mergeCell ref="B189:H189"/>
    <mergeCell ref="B194:B195"/>
    <mergeCell ref="C194:D195"/>
    <mergeCell ref="E194:E195"/>
    <mergeCell ref="F194:F195"/>
    <mergeCell ref="G194:G195"/>
    <mergeCell ref="H194:H195"/>
    <mergeCell ref="H162:H163"/>
    <mergeCell ref="E178:F178"/>
    <mergeCell ref="F179:G179"/>
    <mergeCell ref="F185:G185"/>
    <mergeCell ref="B162:B163"/>
    <mergeCell ref="C162:D163"/>
    <mergeCell ref="E162:E163"/>
    <mergeCell ref="F162:F163"/>
    <mergeCell ref="G162:G163"/>
    <mergeCell ref="E146:F146"/>
    <mergeCell ref="F147:G147"/>
    <mergeCell ref="F153:G153"/>
    <mergeCell ref="B156:H156"/>
    <mergeCell ref="B157:H157"/>
    <mergeCell ref="B126:H126"/>
    <mergeCell ref="B127:H127"/>
    <mergeCell ref="B132:B133"/>
    <mergeCell ref="C132:D133"/>
    <mergeCell ref="E132:E133"/>
    <mergeCell ref="F132:F133"/>
    <mergeCell ref="G132:G133"/>
    <mergeCell ref="H132:H133"/>
    <mergeCell ref="B96:H96"/>
    <mergeCell ref="B97:H97"/>
    <mergeCell ref="B102:B103"/>
    <mergeCell ref="C102:D103"/>
    <mergeCell ref="F102:F103"/>
    <mergeCell ref="G102:G103"/>
    <mergeCell ref="E116:F116"/>
    <mergeCell ref="F117:G117"/>
    <mergeCell ref="F123:G123"/>
    <mergeCell ref="E102:E103"/>
    <mergeCell ref="H102:H103"/>
    <mergeCell ref="H71:H72"/>
    <mergeCell ref="E85:F85"/>
    <mergeCell ref="F86:G86"/>
    <mergeCell ref="F92:G92"/>
    <mergeCell ref="E23:E24"/>
    <mergeCell ref="F23:G24"/>
    <mergeCell ref="H23:H24"/>
    <mergeCell ref="E54:E55"/>
    <mergeCell ref="F54:G55"/>
    <mergeCell ref="H54:H55"/>
    <mergeCell ref="E53:F53"/>
    <mergeCell ref="F60:G60"/>
    <mergeCell ref="B65:H65"/>
    <mergeCell ref="B66:H66"/>
    <mergeCell ref="C54:D55"/>
    <mergeCell ref="B34:H34"/>
    <mergeCell ref="B71:B72"/>
    <mergeCell ref="C71:D72"/>
    <mergeCell ref="E71:E72"/>
    <mergeCell ref="F71:F72"/>
    <mergeCell ref="G71:G72"/>
    <mergeCell ref="B35:H35"/>
    <mergeCell ref="B40:B41"/>
    <mergeCell ref="C40:D41"/>
    <mergeCell ref="E40:E41"/>
    <mergeCell ref="F40:F41"/>
    <mergeCell ref="G40:G41"/>
    <mergeCell ref="H40:H41"/>
    <mergeCell ref="F29:G29"/>
    <mergeCell ref="B2:H2"/>
    <mergeCell ref="B3:H3"/>
    <mergeCell ref="B8:B9"/>
    <mergeCell ref="C8:D9"/>
    <mergeCell ref="E8:E9"/>
    <mergeCell ref="F8:F9"/>
    <mergeCell ref="G8:G9"/>
    <mergeCell ref="H8:H9"/>
    <mergeCell ref="E22:F22"/>
    <mergeCell ref="C23:D24"/>
  </mergeCells>
  <pageMargins left="0.91" right="0.57999999999999996" top="0.51181102362204722" bottom="0.2" header="0.31496062992125984" footer="0.31496062992125984"/>
  <pageSetup paperSize="9" scale="93" orientation="landscape" horizontalDpi="4294967293" verticalDpi="180" r:id="rId1"/>
  <rowBreaks count="9" manualBreakCount="9">
    <brk id="33" min="1" max="7" man="1"/>
    <brk id="64" min="1" max="7" man="1"/>
    <brk id="95" min="1" max="7" man="1"/>
    <brk id="124" min="1" max="7" man="1"/>
    <brk id="154" min="1" max="7" man="1"/>
    <brk id="187" min="1" max="7" man="1"/>
    <brk id="222" min="1" max="7" man="1"/>
    <brk id="252" min="1" max="7" man="1"/>
    <brk id="28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lamp 16</vt:lpstr>
      <vt:lpstr>LAMP 18 (2)</vt:lpstr>
      <vt:lpstr>LAMP 24</vt:lpstr>
      <vt:lpstr>LAMP ,,</vt:lpstr>
      <vt:lpstr>LAMP 20</vt:lpstr>
      <vt:lpstr>LAMP 22</vt:lpstr>
      <vt:lpstr>LAMP 21</vt:lpstr>
      <vt:lpstr>LAMP 23</vt:lpstr>
      <vt:lpstr>BUKTI MEMORIAL ASET</vt:lpstr>
      <vt:lpstr>Sheet4</vt:lpstr>
      <vt:lpstr>'BUKTI MEMORIAL ASET'!Print_Area</vt:lpstr>
      <vt:lpstr>'LAMP ,,'!Print_Area</vt:lpstr>
      <vt:lpstr>'LAMP 18 (2)'!Print_Area</vt:lpstr>
      <vt:lpstr>'LAMP 21'!Print_Area</vt:lpstr>
      <vt:lpstr>'LAMP 23'!Print_Area</vt:lpstr>
      <vt:lpstr>'LAMP 24'!Print_Area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user</cp:lastModifiedBy>
  <cp:lastPrinted>2019-07-10T06:36:48Z</cp:lastPrinted>
  <dcterms:created xsi:type="dcterms:W3CDTF">2012-04-10T01:02:04Z</dcterms:created>
  <dcterms:modified xsi:type="dcterms:W3CDTF">2019-07-10T06:41:50Z</dcterms:modified>
</cp:coreProperties>
</file>